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y\OneDrive - Wong Services Trust\3. ITC\A R Board\2019-20\stick files from Marg S\2019-2020\MEMBERSHIP FULL LIST 2019-2020\"/>
    </mc:Choice>
  </mc:AlternateContent>
  <xr:revisionPtr revIDLastSave="1" documentId="13_ncr:1_{987D143F-A2C1-4909-9398-A80F30C4054E}" xr6:coauthVersionLast="45" xr6:coauthVersionMax="45" xr10:uidLastSave="{2D062050-B91C-4250-A4FC-395EAEE23EF0}"/>
  <bookViews>
    <workbookView xWindow="880" yWindow="170" windowWidth="16590" windowHeight="9970" tabRatio="607" xr2:uid="{00000000-000D-0000-FFFF-FFFF00000000}"/>
  </bookViews>
  <sheets>
    <sheet name="AR Membership 2019-2020" sheetId="2" r:id="rId1"/>
    <sheet name="NEW 2019-20" sheetId="4" r:id="rId2"/>
    <sheet name="NEW for FB invites" sheetId="5" r:id="rId3"/>
    <sheet name="DISCONTINUED " sheetId="3" r:id="rId4"/>
  </sheets>
  <definedNames>
    <definedName name="_xlnm.Print_Titles" localSheetId="0">'AR Membership 2019-2020'!$2:$2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140" i="2" l="1"/>
  <c r="F140" i="2"/>
  <c r="M83" i="2" l="1"/>
  <c r="M44" i="2"/>
  <c r="H44" i="2" s="1"/>
  <c r="M18" i="2"/>
  <c r="H18" i="2" s="1"/>
  <c r="M68" i="2"/>
  <c r="H68" i="2" s="1"/>
  <c r="F108" i="2"/>
  <c r="F97" i="2"/>
  <c r="F120" i="2"/>
  <c r="M108" i="2"/>
  <c r="H108" i="2" s="1"/>
  <c r="M97" i="2"/>
  <c r="H97" i="2" s="1"/>
  <c r="M120" i="2"/>
  <c r="M174" i="2"/>
  <c r="H174" i="2" s="1"/>
  <c r="M170" i="2"/>
  <c r="H170" i="2" s="1"/>
  <c r="M161" i="2"/>
  <c r="H161" i="2" s="1"/>
  <c r="M151" i="2"/>
  <c r="H151" i="2" s="1"/>
  <c r="F174" i="2"/>
  <c r="F170" i="2"/>
  <c r="F161" i="2"/>
  <c r="F151" i="2"/>
  <c r="F83" i="2"/>
  <c r="F68" i="2"/>
  <c r="F44" i="2"/>
  <c r="F18" i="2"/>
  <c r="M84" i="2" l="1"/>
  <c r="H84" i="2" s="1"/>
  <c r="F121" i="2"/>
  <c r="H83" i="2"/>
  <c r="M121" i="2"/>
  <c r="F84" i="2"/>
  <c r="M175" i="2"/>
  <c r="H175" i="2" s="1"/>
  <c r="H120" i="2"/>
  <c r="H121" i="2" s="1"/>
  <c r="F175" i="2"/>
  <c r="H140" i="2"/>
  <c r="F176" i="2" l="1"/>
  <c r="H176" i="2"/>
</calcChain>
</file>

<file path=xl/sharedStrings.xml><?xml version="1.0" encoding="utf-8"?>
<sst xmlns="http://schemas.openxmlformats.org/spreadsheetml/2006/main" count="2059" uniqueCount="991">
  <si>
    <t>12 Owens Crescent</t>
  </si>
  <si>
    <t>07 3800 1981</t>
  </si>
  <si>
    <t>judybd@optusnet.com.au</t>
  </si>
  <si>
    <t>02 9749 1135</t>
  </si>
  <si>
    <t>Glen Iris</t>
  </si>
  <si>
    <t>02 9727 0318</t>
  </si>
  <si>
    <t>02 4751 2074</t>
  </si>
  <si>
    <t>Wong</t>
  </si>
  <si>
    <t>02 4736 5502</t>
  </si>
  <si>
    <t>02 6772 1825</t>
  </si>
  <si>
    <t>Lorna</t>
  </si>
  <si>
    <t>Beaudesert</t>
  </si>
  <si>
    <t>Thurley</t>
  </si>
  <si>
    <t>TAS</t>
  </si>
  <si>
    <t>12 Daniel Place</t>
  </si>
  <si>
    <t>Last Name</t>
  </si>
  <si>
    <t>First Name</t>
  </si>
  <si>
    <t>Griffith</t>
  </si>
  <si>
    <t>57 Florizel St</t>
  </si>
  <si>
    <t>Morris</t>
  </si>
  <si>
    <t>77 Jacaranda Drive</t>
  </si>
  <si>
    <t>Bass Hill</t>
  </si>
  <si>
    <t>Faulconbridge</t>
  </si>
  <si>
    <t>Regents Park</t>
  </si>
  <si>
    <t>Duproy</t>
  </si>
  <si>
    <t>Dagmar</t>
  </si>
  <si>
    <t>66 Brixton Road</t>
  </si>
  <si>
    <t>Berala</t>
  </si>
  <si>
    <t>vlamb@bigpond.net.au</t>
  </si>
  <si>
    <t>07 3857 5488</t>
  </si>
  <si>
    <t>07 5541 2378</t>
  </si>
  <si>
    <t>Walker</t>
  </si>
  <si>
    <t>Sutherland</t>
  </si>
  <si>
    <t>8 Jutland Street</t>
  </si>
  <si>
    <t>New Town</t>
  </si>
  <si>
    <t>MAL</t>
  </si>
  <si>
    <t>CAL</t>
  </si>
  <si>
    <t>pat.cartwright@optusnet.com.au</t>
  </si>
  <si>
    <t>Hewlett-Pawlow</t>
  </si>
  <si>
    <t>Wilson</t>
  </si>
  <si>
    <t>Hazel</t>
  </si>
  <si>
    <t>02 6772 6275</t>
  </si>
  <si>
    <t>02 6772 2276</t>
  </si>
  <si>
    <t>07 3349 1492</t>
  </si>
  <si>
    <t>Stephanie</t>
  </si>
  <si>
    <t>Creek</t>
  </si>
  <si>
    <t>21 Winfield Road</t>
  </si>
  <si>
    <t>03 9857 4764</t>
  </si>
  <si>
    <t>Waverley Communicators</t>
  </si>
  <si>
    <t>Heidelberg</t>
  </si>
  <si>
    <t>Mount Waverley</t>
  </si>
  <si>
    <t>Bundoora</t>
  </si>
  <si>
    <t>Smith</t>
  </si>
  <si>
    <t>15 Montrose Street</t>
  </si>
  <si>
    <t>Montmorency</t>
  </si>
  <si>
    <t>03 9434 2279</t>
  </si>
  <si>
    <t>Agius</t>
  </si>
  <si>
    <t>Pat</t>
  </si>
  <si>
    <t>15 Latrobe Avenue</t>
  </si>
  <si>
    <t>Leigh</t>
  </si>
  <si>
    <t>Shaw</t>
  </si>
  <si>
    <t>243 Belgrave-Gembrook Road</t>
  </si>
  <si>
    <t>Clematis</t>
  </si>
  <si>
    <t>03 5968 6558</t>
  </si>
  <si>
    <t>Southside Speakers ITC</t>
  </si>
  <si>
    <t>03 9889 3034</t>
  </si>
  <si>
    <t>02 9639 1888</t>
  </si>
  <si>
    <t>Lobascher</t>
  </si>
  <si>
    <t>Moni</t>
  </si>
  <si>
    <t>Griffin</t>
  </si>
  <si>
    <t>Anne</t>
  </si>
  <si>
    <t>16 Twilight Street</t>
  </si>
  <si>
    <t>Cooke</t>
  </si>
  <si>
    <t>Marie</t>
  </si>
  <si>
    <t>Dey</t>
  </si>
  <si>
    <t>Doug</t>
  </si>
  <si>
    <t>Diamond Valley Communicators</t>
  </si>
  <si>
    <t>Horbach</t>
  </si>
  <si>
    <t>Karen</t>
  </si>
  <si>
    <t>VIC</t>
  </si>
  <si>
    <t>Sadedin</t>
  </si>
  <si>
    <t>Briar Hill</t>
  </si>
  <si>
    <t>Sheila</t>
  </si>
  <si>
    <t>Cartwright</t>
  </si>
  <si>
    <t>21 Toorac Drive</t>
  </si>
  <si>
    <t>Hardy</t>
  </si>
  <si>
    <t>Christine</t>
  </si>
  <si>
    <t>9 Luculia Avenue</t>
  </si>
  <si>
    <t>Baulkham Hills</t>
  </si>
  <si>
    <t>Budai</t>
  </si>
  <si>
    <t>67 Cook Street</t>
  </si>
  <si>
    <t>02 9639 7286</t>
  </si>
  <si>
    <t>Grand</t>
  </si>
  <si>
    <t>24 Bayley Road</t>
  </si>
  <si>
    <t>Cronulla</t>
  </si>
  <si>
    <t>Mayell</t>
  </si>
  <si>
    <t>Judith</t>
  </si>
  <si>
    <t>Knight</t>
  </si>
  <si>
    <t>Bernadette</t>
  </si>
  <si>
    <t>90 Richmond Street</t>
  </si>
  <si>
    <t>Gordon Park</t>
  </si>
  <si>
    <t>Lorraine</t>
  </si>
  <si>
    <t>Vosper</t>
  </si>
  <si>
    <t>Janeen</t>
  </si>
  <si>
    <t>Prideaux</t>
  </si>
  <si>
    <t>leeprideaux@yahoo.com.au</t>
  </si>
  <si>
    <t>Tibbertsma</t>
  </si>
  <si>
    <t>Vera</t>
  </si>
  <si>
    <t>Address</t>
  </si>
  <si>
    <t>Town</t>
  </si>
  <si>
    <t>Postcode</t>
  </si>
  <si>
    <t>Telephone</t>
  </si>
  <si>
    <t>E-mail</t>
  </si>
  <si>
    <t>NSW</t>
  </si>
  <si>
    <t>Martin</t>
  </si>
  <si>
    <t>QLD</t>
  </si>
  <si>
    <t>Joy</t>
  </si>
  <si>
    <t>Newmarket</t>
  </si>
  <si>
    <t>McAfee</t>
  </si>
  <si>
    <t>Ann</t>
  </si>
  <si>
    <t>145 Dawson Road</t>
  </si>
  <si>
    <t>Upper Mt Gravatt</t>
  </si>
  <si>
    <t>Lyn</t>
  </si>
  <si>
    <t>Council</t>
  </si>
  <si>
    <t>Club</t>
  </si>
  <si>
    <t>03 9432 8051</t>
  </si>
  <si>
    <t>Skellern</t>
  </si>
  <si>
    <t>Hurst</t>
  </si>
  <si>
    <t>South Penrith</t>
  </si>
  <si>
    <t>Margaret</t>
  </si>
  <si>
    <t>Lamb</t>
  </si>
  <si>
    <t>Hajek</t>
  </si>
  <si>
    <t>Burton</t>
  </si>
  <si>
    <t>Doncaster Communicators</t>
  </si>
  <si>
    <t>Lee</t>
  </si>
  <si>
    <t>Rosemary</t>
  </si>
  <si>
    <t>North Balwyn</t>
  </si>
  <si>
    <t>Jennifer</t>
  </si>
  <si>
    <t>Barbara</t>
  </si>
  <si>
    <t>Moore</t>
  </si>
  <si>
    <t>Kevin</t>
  </si>
  <si>
    <t>23/45 Park Road</t>
  </si>
  <si>
    <t>Slacks Creek</t>
  </si>
  <si>
    <t>07 3290 2576</t>
  </si>
  <si>
    <t>Brombey</t>
  </si>
  <si>
    <t>18 Coogee Street</t>
  </si>
  <si>
    <t>Randwick</t>
  </si>
  <si>
    <t>Barr-David</t>
  </si>
  <si>
    <t>1 Fischer Street</t>
  </si>
  <si>
    <t>Kingsford</t>
  </si>
  <si>
    <t>Drescher</t>
  </si>
  <si>
    <t>12 Anna Street</t>
  </si>
  <si>
    <t>joy@cadsite.com.au</t>
  </si>
  <si>
    <t>Armidale Communicators</t>
  </si>
  <si>
    <t>Armidale</t>
  </si>
  <si>
    <t>Patterson</t>
  </si>
  <si>
    <t>Jan</t>
  </si>
  <si>
    <t>38 Meyrick Crescent</t>
  </si>
  <si>
    <t>Viewbank</t>
  </si>
  <si>
    <t>Joan</t>
  </si>
  <si>
    <t>Clays</t>
  </si>
  <si>
    <t>Vicki</t>
  </si>
  <si>
    <t>1 Marsh Avenue</t>
  </si>
  <si>
    <t>02 9523 8028</t>
  </si>
  <si>
    <t>Brenda</t>
  </si>
  <si>
    <t>28 Glen Innes Rd</t>
  </si>
  <si>
    <t>Johnson</t>
  </si>
  <si>
    <t>Paid</t>
  </si>
  <si>
    <t>President</t>
  </si>
  <si>
    <t>Yes</t>
  </si>
  <si>
    <t>Positions</t>
  </si>
  <si>
    <t>1st VP</t>
  </si>
  <si>
    <t>2nd VP</t>
  </si>
  <si>
    <t>Secretary</t>
  </si>
  <si>
    <t>Willoughby</t>
  </si>
  <si>
    <t>Belinda</t>
  </si>
  <si>
    <t>belindagrahamw@optusnet.com.au</t>
  </si>
  <si>
    <t>Treasurer</t>
  </si>
  <si>
    <t>Julie</t>
  </si>
  <si>
    <t>annsad@gmail.com</t>
  </si>
  <si>
    <t>Total Members</t>
  </si>
  <si>
    <t>71/390 Toorak Road</t>
  </si>
  <si>
    <t>South Yarra</t>
  </si>
  <si>
    <t>0403 016 447</t>
  </si>
  <si>
    <t>margs@bigpond.net.au</t>
  </si>
  <si>
    <t>1st Club Financial Members</t>
  </si>
  <si>
    <t>annmcafee@optusnet.com.au</t>
  </si>
  <si>
    <t>jandr.johnson@bigpond.com.au</t>
  </si>
  <si>
    <t>Ellison</t>
  </si>
  <si>
    <t>Susan</t>
  </si>
  <si>
    <t>lykarenwong@yahoo.com.hk</t>
  </si>
  <si>
    <t>lorrainebudai@gmail.com</t>
  </si>
  <si>
    <t>dduproy@gmail.com</t>
  </si>
  <si>
    <t>McDonald</t>
  </si>
  <si>
    <t>Jeanette</t>
  </si>
  <si>
    <t>6/15 Andover Street</t>
  </si>
  <si>
    <t>Carlton</t>
  </si>
  <si>
    <t>02 9588 2937</t>
  </si>
  <si>
    <t>Total non-Dual Members</t>
  </si>
  <si>
    <t>joydrescher@bigpond.com</t>
  </si>
  <si>
    <t>Maria</t>
  </si>
  <si>
    <t>Giuliani</t>
  </si>
  <si>
    <t>Rosanna</t>
  </si>
  <si>
    <t>07 3352 3387</t>
  </si>
  <si>
    <t>75 Mountainview Parade</t>
  </si>
  <si>
    <t>128 Fernside Avenue</t>
  </si>
  <si>
    <t>03 9434 7130</t>
  </si>
  <si>
    <t>Hurstbridge</t>
  </si>
  <si>
    <t>03 9718 2798</t>
  </si>
  <si>
    <t>03 9879 7088</t>
  </si>
  <si>
    <t>03 9467 1946</t>
  </si>
  <si>
    <t>Runaway Bay</t>
  </si>
  <si>
    <t>03 6278 8633</t>
  </si>
  <si>
    <t>patriciaagius@bigpond.com</t>
  </si>
  <si>
    <t>Annie</t>
  </si>
  <si>
    <t>39 Aurum Crescent</t>
  </si>
  <si>
    <t>Ringwood North</t>
  </si>
  <si>
    <t>03 9457 7050</t>
  </si>
  <si>
    <t>julie@giuliani.com.au</t>
  </si>
  <si>
    <t>Claire</t>
  </si>
  <si>
    <t>annehur@gmail.com</t>
  </si>
  <si>
    <t>Member No.</t>
  </si>
  <si>
    <t>Helen</t>
  </si>
  <si>
    <t>Moss</t>
  </si>
  <si>
    <t>maria@mossaustralia.com</t>
  </si>
  <si>
    <t>West Armidale</t>
  </si>
  <si>
    <t>jelmcdonald@gmail.com</t>
  </si>
  <si>
    <t>Fleming</t>
  </si>
  <si>
    <t>Adrianne</t>
  </si>
  <si>
    <t>8 Woolert Street</t>
  </si>
  <si>
    <t>Ashwood</t>
  </si>
  <si>
    <t>0429 030 822</t>
  </si>
  <si>
    <t>Galiano</t>
  </si>
  <si>
    <t>6 Ben Hogan Court</t>
  </si>
  <si>
    <t>lcreek8@bigpond.com</t>
  </si>
  <si>
    <t>Hobart POWERtalkers</t>
  </si>
  <si>
    <t>Debra</t>
  </si>
  <si>
    <t>djthurley@bigpond.com</t>
  </si>
  <si>
    <t>McKenna</t>
  </si>
  <si>
    <t>Janis</t>
  </si>
  <si>
    <t>Bailey</t>
  </si>
  <si>
    <t>Jo</t>
  </si>
  <si>
    <t>Kiama</t>
  </si>
  <si>
    <t>baileyjo@ihug.com.au</t>
  </si>
  <si>
    <t>Council 7 - Queensland</t>
  </si>
  <si>
    <t xml:space="preserve">Council 9 - New South Wales </t>
  </si>
  <si>
    <t>m.grand@bigpond.com</t>
  </si>
  <si>
    <t>joanhajek@bigpond.com</t>
  </si>
  <si>
    <t>Giles</t>
  </si>
  <si>
    <t>Kerri</t>
  </si>
  <si>
    <t>info@kwikbizsolutions.com.au</t>
  </si>
  <si>
    <t>IMAL</t>
  </si>
  <si>
    <t>POWERtalk Brisbane Central</t>
  </si>
  <si>
    <t>POWERtalk Gold Coast</t>
  </si>
  <si>
    <t>POWERtalk Brisbane South</t>
  </si>
  <si>
    <t>90 The Old Stock Run</t>
  </si>
  <si>
    <t>Sunbury</t>
  </si>
  <si>
    <t>Parkview Club ITC</t>
  </si>
  <si>
    <t>03 6231 5507</t>
  </si>
  <si>
    <t>Phillips</t>
  </si>
  <si>
    <t>Pullenvale</t>
  </si>
  <si>
    <t>Beveridge</t>
  </si>
  <si>
    <t>Nadine</t>
  </si>
  <si>
    <t>37 Pebble Beach Drive</t>
  </si>
  <si>
    <t>0405 491 610</t>
  </si>
  <si>
    <t>nadineandgareth@hotmail.com</t>
  </si>
  <si>
    <t>starbust.2@bigpond.com</t>
  </si>
  <si>
    <t>barbara_burton_@hotmail.com</t>
  </si>
  <si>
    <t>jan.patterson7@bigpond.com</t>
  </si>
  <si>
    <t>karenhorbach@gmail.com</t>
  </si>
  <si>
    <t>Runting</t>
  </si>
  <si>
    <t>Liz</t>
  </si>
  <si>
    <t>Akiyama</t>
  </si>
  <si>
    <t>Akino</t>
  </si>
  <si>
    <t xml:space="preserve">138 Belmore Road </t>
  </si>
  <si>
    <t>Balwyn</t>
  </si>
  <si>
    <t>0424 330 455</t>
  </si>
  <si>
    <t>aqquino@hotmail.com</t>
  </si>
  <si>
    <t>patriciaanngriffith@hotmail.com</t>
  </si>
  <si>
    <t>03 9562 7658</t>
  </si>
  <si>
    <t>mphillipsgolf@gmail.com</t>
  </si>
  <si>
    <t>Stephenson</t>
  </si>
  <si>
    <t>Tanya</t>
  </si>
  <si>
    <t>Dark</t>
  </si>
  <si>
    <t>8 Gerrard Street</t>
  </si>
  <si>
    <t>03 9435 0560</t>
  </si>
  <si>
    <t>barbdark@gmail.com</t>
  </si>
  <si>
    <t>15 Leane Drive</t>
  </si>
  <si>
    <t>Eltham North</t>
  </si>
  <si>
    <t>5 McKay Court</t>
  </si>
  <si>
    <t>Churchill</t>
  </si>
  <si>
    <t>Atkinson</t>
  </si>
  <si>
    <t>Julian</t>
  </si>
  <si>
    <t>3 Dixon Close</t>
  </si>
  <si>
    <t>Illawong</t>
  </si>
  <si>
    <t>jh.atkinson@hotmail.com</t>
  </si>
  <si>
    <t>Oxenford</t>
  </si>
  <si>
    <t>Boldry</t>
  </si>
  <si>
    <t>Mark</t>
  </si>
  <si>
    <t>0451 160 909</t>
  </si>
  <si>
    <t>Lewis</t>
  </si>
  <si>
    <t>Kathleen</t>
  </si>
  <si>
    <t>PO Box 332</t>
  </si>
  <si>
    <t>Mansfield</t>
  </si>
  <si>
    <t>0448 275 371</t>
  </si>
  <si>
    <t>kath.lewis@arkfp.com.au</t>
  </si>
  <si>
    <t>03 9431 3448</t>
  </si>
  <si>
    <t>ljshaw243@gmail.com</t>
  </si>
  <si>
    <t>0419 012 726</t>
  </si>
  <si>
    <t>k1w1anna@bigpond.com</t>
  </si>
  <si>
    <t>Valerie</t>
  </si>
  <si>
    <t>christinemhardy1@hotmail.com</t>
  </si>
  <si>
    <t>Cahill</t>
  </si>
  <si>
    <t>79 Mitchell Park Road</t>
  </si>
  <si>
    <t>Cattai</t>
  </si>
  <si>
    <t>0407 001 868</t>
  </si>
  <si>
    <t>0425 769 623</t>
  </si>
  <si>
    <t>Jannali</t>
  </si>
  <si>
    <t>02 9528 2484</t>
  </si>
  <si>
    <t>Sonia</t>
  </si>
  <si>
    <t>0401 200 134</t>
  </si>
  <si>
    <t>Eight Mile Plains</t>
  </si>
  <si>
    <t>41A Newton Street</t>
  </si>
  <si>
    <t>377 Pullenvale Road</t>
  </si>
  <si>
    <t>Noriko</t>
  </si>
  <si>
    <t>Yokohama Japan</t>
  </si>
  <si>
    <t>81 45 878 5282</t>
  </si>
  <si>
    <t>dual</t>
  </si>
  <si>
    <t>janeen.vosper@speechperfect.com.au</t>
  </si>
  <si>
    <t>moniroxie@outlook.com</t>
  </si>
  <si>
    <t>kooralat@bigpond.com.au</t>
  </si>
  <si>
    <t>Powertalk@the Hills</t>
  </si>
  <si>
    <t>Gymea</t>
  </si>
  <si>
    <t>PO Box 757</t>
  </si>
  <si>
    <t>1 Pines Parade</t>
  </si>
  <si>
    <t>PO Box 377</t>
  </si>
  <si>
    <t>Kingston</t>
  </si>
  <si>
    <t>145 Dawson Rd Upper Mt Gravatt</t>
  </si>
  <si>
    <t>Brisbane</t>
  </si>
  <si>
    <t>Henderson Smith</t>
  </si>
  <si>
    <t>Larraine</t>
  </si>
  <si>
    <t>Lidcombe</t>
  </si>
  <si>
    <t>02 9649 7678</t>
  </si>
  <si>
    <t>02 9525 1949</t>
  </si>
  <si>
    <t>Lesley</t>
  </si>
  <si>
    <t>Hancock</t>
  </si>
  <si>
    <t>Shaelene</t>
  </si>
  <si>
    <t>3 Carabeen Court</t>
  </si>
  <si>
    <t>Ormeau</t>
  </si>
  <si>
    <t>0437 970 676</t>
  </si>
  <si>
    <t>McAfee [Life]</t>
  </si>
  <si>
    <t>shaelene.hancock@gmail.com</t>
  </si>
  <si>
    <t>Date Joined</t>
  </si>
  <si>
    <t>Jun 1984 Qld</t>
  </si>
  <si>
    <t>prior 2000</t>
  </si>
  <si>
    <t>2003-04</t>
  </si>
  <si>
    <t>White</t>
  </si>
  <si>
    <t>124 Kangaroo Point Road</t>
  </si>
  <si>
    <t>Kangaroo Point</t>
  </si>
  <si>
    <t>02 9522 4840</t>
  </si>
  <si>
    <t>margiwhi@bigpond.com</t>
  </si>
  <si>
    <t>O'Neill</t>
  </si>
  <si>
    <t>66 Loane Drive</t>
  </si>
  <si>
    <t>Edens Landing</t>
  </si>
  <si>
    <t>0437 336 574</t>
  </si>
  <si>
    <t>valerie@absolutelyadmin.com</t>
  </si>
  <si>
    <t>Lake</t>
  </si>
  <si>
    <t>Ellen</t>
  </si>
  <si>
    <t>ellenmelba@hotmail.com</t>
  </si>
  <si>
    <t>0412 228 787</t>
  </si>
  <si>
    <t>Life pre-02</t>
  </si>
  <si>
    <t>Life post-02</t>
  </si>
  <si>
    <t>Albany Creek</t>
  </si>
  <si>
    <t>Rossi</t>
  </si>
  <si>
    <t>Frankie</t>
  </si>
  <si>
    <t>6 Lawn Court</t>
  </si>
  <si>
    <t>Frankston</t>
  </si>
  <si>
    <t>0400 104 249</t>
  </si>
  <si>
    <t>Mt Nathan</t>
  </si>
  <si>
    <t>Helensvale</t>
  </si>
  <si>
    <t>Pyrmont</t>
  </si>
  <si>
    <t>6A/4 Ada Place</t>
  </si>
  <si>
    <t xml:space="preserve"> 02 9660 8991</t>
  </si>
  <si>
    <t>vtibbertsma@iprimus.com.au</t>
  </si>
  <si>
    <t>Brett</t>
  </si>
  <si>
    <t>Atsuko</t>
  </si>
  <si>
    <t>Carty</t>
  </si>
  <si>
    <t>27 Christopher Street</t>
  </si>
  <si>
    <t>Powertalk @ the Hills</t>
  </si>
  <si>
    <t>judith.mayell@bigpond.com</t>
  </si>
  <si>
    <t>Gibbs</t>
  </si>
  <si>
    <t>PO Box 620</t>
  </si>
  <si>
    <t>0466 902 845</t>
  </si>
  <si>
    <t>Conescu</t>
  </si>
  <si>
    <t>Gabrielle</t>
  </si>
  <si>
    <t>Wavell Heights</t>
  </si>
  <si>
    <t>0403 729 839</t>
  </si>
  <si>
    <t>Heydon</t>
  </si>
  <si>
    <t>Karina</t>
  </si>
  <si>
    <t>Fitzgibbon</t>
  </si>
  <si>
    <t>0400 032 826</t>
  </si>
  <si>
    <t>Minaxi</t>
  </si>
  <si>
    <t>33 Copeton Crescent</t>
  </si>
  <si>
    <t>0418 726 045</t>
  </si>
  <si>
    <t>minaxi_lad@hotmail.com</t>
  </si>
  <si>
    <t xml:space="preserve">TOTAL </t>
  </si>
  <si>
    <t>nori1025kei@22.catv-yokohama.ne.jp</t>
  </si>
  <si>
    <t>Baker</t>
  </si>
  <si>
    <t>Wendy</t>
  </si>
  <si>
    <t>0419 014 605</t>
  </si>
  <si>
    <t>wendybaker1946@gmail.com</t>
  </si>
  <si>
    <t>Marijke</t>
  </si>
  <si>
    <t>0428 711 433</t>
  </si>
  <si>
    <t>msmiveen@westnet.com.au</t>
  </si>
  <si>
    <t>0458 385 727</t>
  </si>
  <si>
    <t>annie.galiano@pfizer.com</t>
  </si>
  <si>
    <t>2/8 Vine St</t>
  </si>
  <si>
    <t>Blackburn</t>
  </si>
  <si>
    <t>elizabethrunting@gmail.com</t>
  </si>
  <si>
    <t>Pres/Sect
CLO</t>
  </si>
  <si>
    <t>janis@elmaustralia.com.au</t>
  </si>
  <si>
    <t>West Hobart</t>
  </si>
  <si>
    <t>0424 466 935</t>
  </si>
  <si>
    <t>0421 777 289</t>
  </si>
  <si>
    <t>annechovy1@gmail.com</t>
  </si>
  <si>
    <t>dbclays@outlook.com</t>
  </si>
  <si>
    <t>Broe</t>
  </si>
  <si>
    <t>106 Spit Road</t>
  </si>
  <si>
    <t>Mosman</t>
  </si>
  <si>
    <t>0408 968 862</t>
  </si>
  <si>
    <t>susan_6049@yahoo.com.au</t>
  </si>
  <si>
    <t>Tominaga</t>
  </si>
  <si>
    <t>Miwa</t>
  </si>
  <si>
    <t>PO Box 12047</t>
  </si>
  <si>
    <t>0400 723 373</t>
  </si>
  <si>
    <t>miwa.tominaga@gmail.com</t>
  </si>
  <si>
    <t>A'Beckett St Melb</t>
  </si>
  <si>
    <t>03 9578 1947</t>
  </si>
  <si>
    <t>Padden</t>
  </si>
  <si>
    <t>Jane</t>
  </si>
  <si>
    <t>39 Temple Island Circuit</t>
  </si>
  <si>
    <t>07 5519 4963</t>
  </si>
  <si>
    <t>janepadden@hotmail.com</t>
  </si>
  <si>
    <t>02 9969 1671</t>
  </si>
  <si>
    <t>broitc@broe.com.au</t>
  </si>
  <si>
    <t>2/9 Sunset Ave</t>
  </si>
  <si>
    <t>Spicer</t>
  </si>
  <si>
    <t>Angela</t>
  </si>
  <si>
    <t>2 Feodore Street</t>
  </si>
  <si>
    <t>randaspicer@optusnet.com.au</t>
  </si>
  <si>
    <t>Robert</t>
  </si>
  <si>
    <t>0411 481 821</t>
  </si>
  <si>
    <t>Etienne</t>
  </si>
  <si>
    <t>Unit 1 435 Waterdale Road</t>
  </si>
  <si>
    <t>03 9457 4356</t>
  </si>
  <si>
    <t>Xiang</t>
  </si>
  <si>
    <t>Virginia</t>
  </si>
  <si>
    <t>Broadbeach</t>
  </si>
  <si>
    <t>0403 360 734</t>
  </si>
  <si>
    <t>Jeffries</t>
  </si>
  <si>
    <t>w.kentjeff@bigpond.com</t>
  </si>
  <si>
    <t>Wells</t>
  </si>
  <si>
    <t>Kerry</t>
  </si>
  <si>
    <t>28 Penna Road</t>
  </si>
  <si>
    <t>Midway Point</t>
  </si>
  <si>
    <t>0410 433 000</t>
  </si>
  <si>
    <t>kerry@tasmanianchocolates.com.au</t>
  </si>
  <si>
    <t>0467 473 337</t>
  </si>
  <si>
    <t>POWERtalk AUSTRALIA Member Register COMMENCING AUGUST 2019</t>
  </si>
  <si>
    <t>Colbran</t>
  </si>
  <si>
    <t>Coral</t>
  </si>
  <si>
    <t>31 Chestnut Avenue</t>
  </si>
  <si>
    <t>02 6771 1589</t>
  </si>
  <si>
    <t>no email</t>
  </si>
  <si>
    <t>02.08.17</t>
  </si>
  <si>
    <t>Dolan</t>
  </si>
  <si>
    <t>Parbit' 672 Thunderbolts Way</t>
  </si>
  <si>
    <t>Rocky River</t>
  </si>
  <si>
    <t>02 6778 3444</t>
  </si>
  <si>
    <t>Jeffery</t>
  </si>
  <si>
    <t>Eathorpe' Grafton Road</t>
  </si>
  <si>
    <t>02 6771 3083</t>
  </si>
  <si>
    <t>karenejeffery@outlook.com</t>
  </si>
  <si>
    <t>Koops</t>
  </si>
  <si>
    <t>Dora</t>
  </si>
  <si>
    <t>9 Baird Place</t>
  </si>
  <si>
    <t>02 5776 2179</t>
  </si>
  <si>
    <t>djkoops@tpg.com.au</t>
  </si>
  <si>
    <t>Light</t>
  </si>
  <si>
    <t>Peta</t>
  </si>
  <si>
    <t>Unit 5, 89 O'Dell Street</t>
  </si>
  <si>
    <t>0403 180 314</t>
  </si>
  <si>
    <t>peta.light71@bigpond.com</t>
  </si>
  <si>
    <t>21.10.17</t>
  </si>
  <si>
    <t>P476 Point Lookout Road</t>
  </si>
  <si>
    <t>Ebor via Wollombi</t>
  </si>
  <si>
    <t>0410 693 543</t>
  </si>
  <si>
    <t>Delegate</t>
  </si>
  <si>
    <t>PO Box 4108</t>
  </si>
  <si>
    <t>00.00.77</t>
  </si>
  <si>
    <t>105 Ohio Street</t>
  </si>
  <si>
    <t>Stewart</t>
  </si>
  <si>
    <t>26 Tanglewood Rd South</t>
  </si>
  <si>
    <t>0427 724 912</t>
  </si>
  <si>
    <t>brettstewart47@gmail.com</t>
  </si>
  <si>
    <t>01.03.18</t>
  </si>
  <si>
    <t>Cherry</t>
  </si>
  <si>
    <t>0429 020 575</t>
  </si>
  <si>
    <t>cherry@onqlearning.com</t>
  </si>
  <si>
    <t>Armbruster</t>
  </si>
  <si>
    <t>Sabine</t>
  </si>
  <si>
    <t>39 Corona Avenue</t>
  </si>
  <si>
    <t>Ashgrove</t>
  </si>
  <si>
    <t>0412 390540</t>
  </si>
  <si>
    <t>sabinea@live.com</t>
  </si>
  <si>
    <t>Brignell</t>
  </si>
  <si>
    <t>Kacie</t>
  </si>
  <si>
    <t>22 BurnabyTerrace</t>
  </si>
  <si>
    <t>0411 581147</t>
  </si>
  <si>
    <t>hello@kacieroze.com</t>
  </si>
  <si>
    <t>49 Cressy Street</t>
  </si>
  <si>
    <t>askthewater@gmail.com</t>
  </si>
  <si>
    <t>19.06.16</t>
  </si>
  <si>
    <t>Fielding</t>
  </si>
  <si>
    <t>David</t>
  </si>
  <si>
    <t>Woolloongabba</t>
  </si>
  <si>
    <t>0414 891462</t>
  </si>
  <si>
    <t>Kaluwin</t>
  </si>
  <si>
    <t>Soni</t>
  </si>
  <si>
    <t>PO Box 1346</t>
  </si>
  <si>
    <t>Toombul</t>
  </si>
  <si>
    <t>0424 493 931</t>
  </si>
  <si>
    <t>sonnieprojects@gmail.com</t>
  </si>
  <si>
    <t>Trans BC</t>
  </si>
  <si>
    <t>01.02.19</t>
  </si>
  <si>
    <t>Gouran</t>
  </si>
  <si>
    <t>Omid</t>
  </si>
  <si>
    <t>49 Progress Road</t>
  </si>
  <si>
    <t>Burpengary</t>
  </si>
  <si>
    <t>0427 614470</t>
  </si>
  <si>
    <t>dromidgouran@yahoo.com</t>
  </si>
  <si>
    <t>00.02.19</t>
  </si>
  <si>
    <t>bernknight@mail.com</t>
  </si>
  <si>
    <t>Unit 419A, 61 Explorer Drive</t>
  </si>
  <si>
    <t xml:space="preserve">07 3325 1414 </t>
  </si>
  <si>
    <t>McColl</t>
  </si>
  <si>
    <t>Ruth</t>
  </si>
  <si>
    <t>4 Bardot Street</t>
  </si>
  <si>
    <t>McDowell</t>
  </si>
  <si>
    <t>0408 844 466</t>
  </si>
  <si>
    <t>ruthmccol@bigpond.net.au</t>
  </si>
  <si>
    <t>Eve</t>
  </si>
  <si>
    <t>0490 473 804</t>
  </si>
  <si>
    <t>0404 900 262</t>
  </si>
  <si>
    <t>Tsuji</t>
  </si>
  <si>
    <t>3126-49 Nase-cho Totsuka-ku</t>
  </si>
  <si>
    <t>JP</t>
  </si>
  <si>
    <t>Mary</t>
  </si>
  <si>
    <t>Perez</t>
  </si>
  <si>
    <t>Tania</t>
  </si>
  <si>
    <t>32 Pratt Street</t>
  </si>
  <si>
    <t>Enoggera</t>
  </si>
  <si>
    <t>0447 242 722</t>
  </si>
  <si>
    <t>Walters</t>
  </si>
  <si>
    <t>Kris</t>
  </si>
  <si>
    <t>3/39 Lincoln Street</t>
  </si>
  <si>
    <t>Wilston</t>
  </si>
  <si>
    <t>0420 979 306</t>
  </si>
  <si>
    <t>kriswalters@hotmail.com</t>
  </si>
  <si>
    <t>Wehlow</t>
  </si>
  <si>
    <t>Trent</t>
  </si>
  <si>
    <t>48 Warrumbungle Parade</t>
  </si>
  <si>
    <t>trentwehlow@yahoo.com</t>
  </si>
  <si>
    <t>Wozniak</t>
  </si>
  <si>
    <t>7 Myrtle Crescent</t>
  </si>
  <si>
    <t>0407 967 117</t>
  </si>
  <si>
    <t>kathleen@kwsmgroup.com.au</t>
  </si>
  <si>
    <t>Yeoh</t>
  </si>
  <si>
    <t>Julius</t>
  </si>
  <si>
    <t>16/128 Bowen Street</t>
  </si>
  <si>
    <t>Spring Hill</t>
  </si>
  <si>
    <t>juliusyeoh@yahoo.com</t>
  </si>
  <si>
    <t>Brisbane Central</t>
  </si>
  <si>
    <t>Brisbane South</t>
  </si>
  <si>
    <t>Becherel</t>
  </si>
  <si>
    <t>Marcia</t>
  </si>
  <si>
    <t>52 Arkose Street</t>
  </si>
  <si>
    <t>marcia@masterytosuccess.com.au</t>
  </si>
  <si>
    <t>Bushell</t>
  </si>
  <si>
    <t>Fikrte (Kate)</t>
  </si>
  <si>
    <t>8/28-33 Helles Street</t>
  </si>
  <si>
    <t>Moorooka</t>
  </si>
  <si>
    <t>0452 518470</t>
  </si>
  <si>
    <t>katejbushell@gmail.com</t>
  </si>
  <si>
    <t>01.05.19</t>
  </si>
  <si>
    <t>Trevallyn Drive</t>
  </si>
  <si>
    <t>Daisy Hill</t>
  </si>
  <si>
    <t>cahill.sonia@gmail.com</t>
  </si>
  <si>
    <t>YES</t>
  </si>
  <si>
    <t>07.07.15</t>
  </si>
  <si>
    <t>Coorey</t>
  </si>
  <si>
    <t>John</t>
  </si>
  <si>
    <t>1036 Logan Road</t>
  </si>
  <si>
    <t>Holland Park</t>
  </si>
  <si>
    <t>jpcoor@gmail.com</t>
  </si>
  <si>
    <t>21.09.18</t>
  </si>
  <si>
    <t>Gibbs (dual GC)</t>
  </si>
  <si>
    <t>Rochdale South</t>
  </si>
  <si>
    <t>publicspeakvicki@gmail.com</t>
  </si>
  <si>
    <t>Glisson</t>
  </si>
  <si>
    <t>PO box 5012</t>
  </si>
  <si>
    <t>Manly</t>
  </si>
  <si>
    <t>jennifer@sybs.com.au</t>
  </si>
  <si>
    <t>10.06.19</t>
  </si>
  <si>
    <t>00.08.18</t>
  </si>
  <si>
    <t>Ladd</t>
  </si>
  <si>
    <t>Parkinson</t>
  </si>
  <si>
    <t>00.07.16</t>
  </si>
  <si>
    <t>00.11.15</t>
  </si>
  <si>
    <t>Lim</t>
  </si>
  <si>
    <t>Joyce</t>
  </si>
  <si>
    <t>Coorparoo</t>
  </si>
  <si>
    <t>0435 715 029</t>
  </si>
  <si>
    <t>joyce.jlsa@gmail.com</t>
  </si>
  <si>
    <t>Mahmood</t>
  </si>
  <si>
    <t>Brianna</t>
  </si>
  <si>
    <t>34 Samuel Street</t>
  </si>
  <si>
    <t>Calamvale</t>
  </si>
  <si>
    <t>0408 460 580</t>
  </si>
  <si>
    <t>briannamahmood00@gmail.com</t>
  </si>
  <si>
    <t>Tonya</t>
  </si>
  <si>
    <t>0488 264 354</t>
  </si>
  <si>
    <t>tlmahmood@yahoo.com</t>
  </si>
  <si>
    <t>kevin.moore30@optusnet.com.u</t>
  </si>
  <si>
    <t>Rodriguez</t>
  </si>
  <si>
    <t>Mirko</t>
  </si>
  <si>
    <t>4 Sasa Pace</t>
  </si>
  <si>
    <t>Runcom</t>
  </si>
  <si>
    <t>0423 505 669</t>
  </si>
  <si>
    <t>pmaldo.olarte@gmil.com</t>
  </si>
  <si>
    <t>20.03.19</t>
  </si>
  <si>
    <t>Saw</t>
  </si>
  <si>
    <t>Grace</t>
  </si>
  <si>
    <t>PO Box 5624</t>
  </si>
  <si>
    <t>West End</t>
  </si>
  <si>
    <t>410 015 618</t>
  </si>
  <si>
    <t>gsaw@optusnet.com.au</t>
  </si>
  <si>
    <t>Singh</t>
  </si>
  <si>
    <t>53a Lawn Terrace</t>
  </si>
  <si>
    <t>Capalaba</t>
  </si>
  <si>
    <t>0469 548 82</t>
  </si>
  <si>
    <t>shera_star@y7mail.com</t>
  </si>
  <si>
    <t>00.04.19</t>
  </si>
  <si>
    <t>BrisbaneSouth</t>
  </si>
  <si>
    <t>Symonds</t>
  </si>
  <si>
    <t>Brenna</t>
  </si>
  <si>
    <t>25 Dampier Court</t>
  </si>
  <si>
    <t>Boronia Heights</t>
  </si>
  <si>
    <t>0452 215 856</t>
  </si>
  <si>
    <t>frecklettee@gmail.com</t>
  </si>
  <si>
    <t>00.11.17</t>
  </si>
  <si>
    <t>0413 940 117</t>
  </si>
  <si>
    <t>00.10.04</t>
  </si>
  <si>
    <t>Yeoh (dual BC)</t>
  </si>
  <si>
    <t>161/128 Bower Street</t>
  </si>
  <si>
    <t>Gold Coast</t>
  </si>
  <si>
    <t>18.04.13</t>
  </si>
  <si>
    <t>7 Newlands Court</t>
  </si>
  <si>
    <t>mark26r@hotmai.com</t>
  </si>
  <si>
    <t>15.05.14</t>
  </si>
  <si>
    <t>Harper</t>
  </si>
  <si>
    <t>Winnipeg</t>
  </si>
  <si>
    <t>Canada</t>
  </si>
  <si>
    <t>valharper@shaw.ca</t>
  </si>
  <si>
    <t>08.08.14</t>
  </si>
  <si>
    <t>09.09.15</t>
  </si>
  <si>
    <t xml:space="preserve"> Hatfield</t>
  </si>
  <si>
    <t>Sherrie</t>
  </si>
  <si>
    <t>3Tarawara Avenue</t>
  </si>
  <si>
    <t>Tallai</t>
  </si>
  <si>
    <t>0414 808138</t>
  </si>
  <si>
    <t>sherrie@causisminstitute.com</t>
  </si>
  <si>
    <t>00.03.19</t>
  </si>
  <si>
    <t>Heddle</t>
  </si>
  <si>
    <t>Cindy</t>
  </si>
  <si>
    <t>10 Billabong Court</t>
  </si>
  <si>
    <t>Gilston</t>
  </si>
  <si>
    <t>0416 945 560</t>
  </si>
  <si>
    <t>cinheddle@gmail.com</t>
  </si>
  <si>
    <t>Kent</t>
  </si>
  <si>
    <t>05.05.17</t>
  </si>
  <si>
    <t>Matthews</t>
  </si>
  <si>
    <t>PO Box 3242</t>
  </si>
  <si>
    <t>Robina</t>
  </si>
  <si>
    <t>0468 800 109</t>
  </si>
  <si>
    <t>Mattkj18@gmail.com</t>
  </si>
  <si>
    <t>Richmond</t>
  </si>
  <si>
    <t>4 Taroona Circuit</t>
  </si>
  <si>
    <t>lrichmond60@gmail.com</t>
  </si>
  <si>
    <t>06.06.19</t>
  </si>
  <si>
    <t>09.09.16</t>
  </si>
  <si>
    <t>Vosper (dual BS)</t>
  </si>
  <si>
    <t>10.10.04</t>
  </si>
  <si>
    <t>Wong (dual BC)</t>
  </si>
  <si>
    <t>mary@optimalcoaching.com.au</t>
  </si>
  <si>
    <t>08.08.05</t>
  </si>
  <si>
    <t>2/15 Brittania Ave</t>
  </si>
  <si>
    <t>virginia,xiang@gmail.com</t>
  </si>
  <si>
    <t>04.04.17</t>
  </si>
  <si>
    <t>11/6 Temalong Street</t>
  </si>
  <si>
    <t>00.00.80</t>
  </si>
  <si>
    <t>Sharma</t>
  </si>
  <si>
    <t>Shreya</t>
  </si>
  <si>
    <t>19 Bethany Court</t>
  </si>
  <si>
    <t>Bulkham Hills</t>
  </si>
  <si>
    <t>0404 368 365</t>
  </si>
  <si>
    <t>shhreya@live.com</t>
  </si>
  <si>
    <t>44Street Eglington</t>
  </si>
  <si>
    <t>62 Chapman Pde</t>
  </si>
  <si>
    <t>mjmorris6@pacific.net.au</t>
  </si>
  <si>
    <t>Sippo</t>
  </si>
  <si>
    <t>Helena</t>
  </si>
  <si>
    <t>St. Anns Street</t>
  </si>
  <si>
    <t>Nowra</t>
  </si>
  <si>
    <t>02 4421 5338</t>
  </si>
  <si>
    <t>hisgkeaw@gmail.com</t>
  </si>
  <si>
    <t>02 9543 1502</t>
  </si>
  <si>
    <t>Douglas</t>
  </si>
  <si>
    <t>Bowen</t>
  </si>
  <si>
    <t>31 Macarthur Street</t>
  </si>
  <si>
    <t>Sylvania</t>
  </si>
  <si>
    <t xml:space="preserve">0417 288 074 </t>
  </si>
  <si>
    <t>bowen,s,douglas@gmail.com</t>
  </si>
  <si>
    <t>Connolly</t>
  </si>
  <si>
    <t>Paul</t>
  </si>
  <si>
    <t>PO Box 3082</t>
  </si>
  <si>
    <t>Bundeena</t>
  </si>
  <si>
    <t>0428 748 074</t>
  </si>
  <si>
    <t>paul.ali@bigpond.com</t>
  </si>
  <si>
    <t>20/1-7 Moani Avenue</t>
  </si>
  <si>
    <t>10/492-496 Box Road</t>
  </si>
  <si>
    <t>Hawkins</t>
  </si>
  <si>
    <t>nelltremain@yahoo.com</t>
  </si>
  <si>
    <t>yes</t>
  </si>
  <si>
    <t>REsigned</t>
  </si>
  <si>
    <t>Wehbe</t>
  </si>
  <si>
    <t>Sarah</t>
  </si>
  <si>
    <t>0404 434 343</t>
  </si>
  <si>
    <t>sarah_wehbe@hotmail.com</t>
  </si>
  <si>
    <t>Bresolin</t>
  </si>
  <si>
    <t>42 Ferndale Road</t>
  </si>
  <si>
    <t>0419 339 551</t>
  </si>
  <si>
    <t>mtbres@bigpond.com</t>
  </si>
  <si>
    <t>Crossley</t>
  </si>
  <si>
    <t>Marilyn</t>
  </si>
  <si>
    <t>52 Huxley Avenue</t>
  </si>
  <si>
    <t>Mulgrave</t>
  </si>
  <si>
    <t>0407 475 296</t>
  </si>
  <si>
    <t>nightbirdceremonies@gmail.com</t>
  </si>
  <si>
    <t>Caulfield South</t>
  </si>
  <si>
    <t>spicerr145@gmail.com</t>
  </si>
  <si>
    <t>29 Warrigal Road</t>
  </si>
  <si>
    <t>Surrey Hills</t>
  </si>
  <si>
    <t>00.11.10</t>
  </si>
  <si>
    <t>00.06.12</t>
  </si>
  <si>
    <t>00.00.97</t>
  </si>
  <si>
    <t>00.02.16</t>
  </si>
  <si>
    <t>00.11.16</t>
  </si>
  <si>
    <t>00.08.80</t>
  </si>
  <si>
    <t>00.09.16</t>
  </si>
  <si>
    <t>00.04.86</t>
  </si>
  <si>
    <t>00.09.18</t>
  </si>
  <si>
    <t>Diamond Valley</t>
  </si>
  <si>
    <t>0407 501 298</t>
  </si>
  <si>
    <t>Post Office Box 227</t>
  </si>
  <si>
    <t>31 Willowood Court</t>
  </si>
  <si>
    <t>Taylors Hill</t>
  </si>
  <si>
    <t>Wood</t>
  </si>
  <si>
    <t>Marg</t>
  </si>
  <si>
    <t>235 Aquaduct Road</t>
  </si>
  <si>
    <t>Diamond Creek</t>
  </si>
  <si>
    <t>margw46@gmail.com</t>
  </si>
  <si>
    <t>Hobart Communicators</t>
  </si>
  <si>
    <t>Lanka</t>
  </si>
  <si>
    <t>Hansi</t>
  </si>
  <si>
    <t>7/34-36 Seddon Street</t>
  </si>
  <si>
    <t>Austins Ferry</t>
  </si>
  <si>
    <t>0473 118 764</t>
  </si>
  <si>
    <t>hansi_lanka@yahoo.com</t>
  </si>
  <si>
    <t>Coordinator</t>
  </si>
  <si>
    <t>Thompson</t>
  </si>
  <si>
    <t>22 Jacques Road</t>
  </si>
  <si>
    <t>Granton</t>
  </si>
  <si>
    <t>tmareethompson@gmail.com</t>
  </si>
  <si>
    <t>0400 662 382</t>
  </si>
  <si>
    <t>Lynette (Joy)</t>
  </si>
  <si>
    <t xml:space="preserve">PO Box 9268 </t>
  </si>
  <si>
    <t>Pacific Paradise</t>
  </si>
  <si>
    <t>045 890 151</t>
  </si>
  <si>
    <t>vvvvvv</t>
  </si>
  <si>
    <t>Drummoyne</t>
  </si>
  <si>
    <t>0415 147 800</t>
  </si>
  <si>
    <t>vera.tibbertsma@gmail.com</t>
  </si>
  <si>
    <t>Takayama</t>
  </si>
  <si>
    <t>JAPAN</t>
  </si>
  <si>
    <t>candyatsuko@rose.sannet.ne.jp</t>
  </si>
  <si>
    <t>Yokoyama</t>
  </si>
  <si>
    <t>Sueko</t>
  </si>
  <si>
    <t>suzan@vega.ocn.ne.jp</t>
  </si>
  <si>
    <t>MacDonald</t>
  </si>
  <si>
    <t>41 Surrey Street</t>
  </si>
  <si>
    <t>Devonport</t>
  </si>
  <si>
    <t>0439 782 166</t>
  </si>
  <si>
    <t>mjanis@y7mail.com</t>
  </si>
  <si>
    <t>02 9398 5179</t>
  </si>
  <si>
    <t>hszelbr@live.com.au</t>
  </si>
  <si>
    <t>19.10.93</t>
  </si>
  <si>
    <t>02 9314 2610    0405645648</t>
  </si>
  <si>
    <t>dfielding@hp.ozemail.com.au</t>
  </si>
  <si>
    <t>karina.heydon@gmail.com</t>
  </si>
  <si>
    <t>Discontinued members POWERtalk Australia</t>
  </si>
  <si>
    <t>Date Discontinued</t>
  </si>
  <si>
    <t>evemccoll24@gmail.com</t>
  </si>
  <si>
    <t>tanhiaperez91@otlook.com</t>
  </si>
  <si>
    <t xml:space="preserve">QLD </t>
  </si>
  <si>
    <t>0438 796 385</t>
  </si>
  <si>
    <t xml:space="preserve">President </t>
  </si>
  <si>
    <t>0415 210 540</t>
  </si>
  <si>
    <t>no</t>
  </si>
  <si>
    <t>0411 665 884</t>
  </si>
  <si>
    <t>1998-1999</t>
  </si>
  <si>
    <t>secretary</t>
  </si>
  <si>
    <t>0467 967 404</t>
  </si>
  <si>
    <t>8 Gaza Road</t>
  </si>
  <si>
    <t>Holland Park West</t>
  </si>
  <si>
    <t xml:space="preserve">U5/70 Jellicoe St </t>
  </si>
  <si>
    <t>treasurer</t>
  </si>
  <si>
    <t>Naidu</t>
  </si>
  <si>
    <t>Ravindra</t>
  </si>
  <si>
    <t>118 Fourth Ave</t>
  </si>
  <si>
    <t>Marsden</t>
  </si>
  <si>
    <t>0417 636 894</t>
  </si>
  <si>
    <t>ravindra123@optus.net.au</t>
  </si>
  <si>
    <t>Mandeep</t>
  </si>
  <si>
    <t>Lu</t>
  </si>
  <si>
    <t>Alex</t>
  </si>
  <si>
    <t>28 Firelight St</t>
  </si>
  <si>
    <t>Sunnybank Hills</t>
  </si>
  <si>
    <t>0416  348 885</t>
  </si>
  <si>
    <t>alex.lu@uq.edu.au</t>
  </si>
  <si>
    <t>0477 500 000</t>
  </si>
  <si>
    <t>Summers</t>
  </si>
  <si>
    <t>Jessica</t>
  </si>
  <si>
    <t>0406 774 459</t>
  </si>
  <si>
    <t>codyangel03@gmail.com</t>
  </si>
  <si>
    <t>PO Box 8272</t>
  </si>
  <si>
    <t>Deirdre</t>
  </si>
  <si>
    <t>Ho</t>
  </si>
  <si>
    <t>Appio</t>
  </si>
  <si>
    <t>AICD, GPO Box 681 (916 Oceana Drive)</t>
  </si>
  <si>
    <t>Hobart (Tranmere)</t>
  </si>
  <si>
    <t>0408 691 794</t>
  </si>
  <si>
    <t>tanya.stephenson@bigpond.com</t>
  </si>
  <si>
    <t>03 6278 8633   041 936 4400</t>
  </si>
  <si>
    <t>53A Hill St</t>
  </si>
  <si>
    <t>PO Box 546</t>
  </si>
  <si>
    <t>17 Ashford Road</t>
  </si>
  <si>
    <t>0424 758 400</t>
  </si>
  <si>
    <t>39 Corona Ave</t>
  </si>
  <si>
    <t>0412 390 540</t>
  </si>
  <si>
    <t>Bergman</t>
  </si>
  <si>
    <t>Linda</t>
  </si>
  <si>
    <t>thebergmans@xtra.co.nz</t>
  </si>
  <si>
    <t>2md VP</t>
  </si>
  <si>
    <t>President and 1st VP</t>
  </si>
  <si>
    <t>Kittos</t>
  </si>
  <si>
    <t>Kristen</t>
  </si>
  <si>
    <t>31 Blackwood St</t>
  </si>
  <si>
    <t>Miranda</t>
  </si>
  <si>
    <t>Kristen.Kittos10@gmail.com</t>
  </si>
  <si>
    <t>Reardon</t>
  </si>
  <si>
    <t>Angelina</t>
  </si>
  <si>
    <t>45 Balinga  Avenue</t>
  </si>
  <si>
    <t>Caringbah</t>
  </si>
  <si>
    <t>0403 490 118</t>
  </si>
  <si>
    <t>aja2230@yahoo.com</t>
  </si>
  <si>
    <t>Discontinued</t>
  </si>
  <si>
    <t>Count</t>
  </si>
  <si>
    <t>Armbruster [dual BC]</t>
  </si>
  <si>
    <t>x</t>
  </si>
  <si>
    <t>CALs &amp; MALs</t>
  </si>
  <si>
    <t>for historical purposes only</t>
  </si>
  <si>
    <t>Bridgeman Downs</t>
  </si>
  <si>
    <t>55 Mulyan Street</t>
  </si>
  <si>
    <t xml:space="preserve">Como </t>
  </si>
  <si>
    <t>02 9589 0230</t>
  </si>
  <si>
    <t>0421 757 751</t>
  </si>
  <si>
    <t xml:space="preserve">Illawong  </t>
  </si>
  <si>
    <t>Cartwright (Life)</t>
  </si>
  <si>
    <t>mariecooke316@gmail.com</t>
  </si>
  <si>
    <t>North Watsonia</t>
  </si>
  <si>
    <t>103 Mountainview Parade</t>
  </si>
  <si>
    <t xml:space="preserve">12A Cressy Street </t>
  </si>
  <si>
    <t>1991-2 rej 18/7/2001</t>
  </si>
  <si>
    <t>412 660 702</t>
  </si>
  <si>
    <t>10/16/1996</t>
  </si>
  <si>
    <t xml:space="preserve"> Gurminder</t>
  </si>
  <si>
    <t>0462 440444</t>
  </si>
  <si>
    <t>00/04/2019</t>
  </si>
  <si>
    <t>ncwalker15@bigpond.com</t>
  </si>
  <si>
    <t>payment to follow</t>
  </si>
  <si>
    <t>2006-09  rej 2/2/2011</t>
  </si>
  <si>
    <t>0412687 844</t>
  </si>
  <si>
    <t>1st VP is a shared position</t>
  </si>
  <si>
    <t>president</t>
  </si>
  <si>
    <t>Members at Large: International</t>
  </si>
  <si>
    <t>Members At Large: Australia</t>
  </si>
  <si>
    <t>00/06/19</t>
  </si>
  <si>
    <t>leigh@civilcelebrant.com.au</t>
  </si>
  <si>
    <t>sainiology@gmail.com</t>
  </si>
  <si>
    <t>sheilamary@bigpond.com</t>
  </si>
  <si>
    <t>297 Moray Street</t>
  </si>
  <si>
    <t>X</t>
  </si>
  <si>
    <t>joanna@rightingwriting.com.au</t>
  </si>
  <si>
    <t>1st VP/Sec</t>
  </si>
  <si>
    <t>adrianne@tristaraviation.com.au</t>
  </si>
  <si>
    <t>rossifrankie67@hotmail.com</t>
  </si>
  <si>
    <t>Newtown</t>
  </si>
  <si>
    <t xml:space="preserve">217 Booran Road </t>
  </si>
  <si>
    <t xml:space="preserve">Caulfield South </t>
  </si>
  <si>
    <t xml:space="preserve">President/2nd VP </t>
  </si>
  <si>
    <t>Wang</t>
  </si>
  <si>
    <t>Vic</t>
  </si>
  <si>
    <t>gimingwang66@hotmail.com</t>
  </si>
  <si>
    <t>These members were life members of international</t>
  </si>
  <si>
    <t xml:space="preserve">33 Arkose Street </t>
  </si>
  <si>
    <t xml:space="preserve">Eight Mile Plains </t>
  </si>
  <si>
    <t>0412 050 092</t>
  </si>
  <si>
    <t>daniellicy@gmail.com</t>
  </si>
  <si>
    <t>LeFort</t>
  </si>
  <si>
    <t>Sharon</t>
  </si>
  <si>
    <t>20 Resi Drive</t>
  </si>
  <si>
    <t>0404 727 387</t>
  </si>
  <si>
    <t>lefortconsultancy@gmail.com</t>
  </si>
  <si>
    <t>13 Sanicle Street</t>
  </si>
  <si>
    <t>Bald Hills</t>
  </si>
  <si>
    <t>Huang</t>
  </si>
  <si>
    <t>06.11.2019</t>
  </si>
  <si>
    <t>Guisen [Jacky]</t>
  </si>
  <si>
    <t>guisen.huang@student.bond.edu.au</t>
  </si>
  <si>
    <t>0452 386 864</t>
  </si>
  <si>
    <t>South Brisbane</t>
  </si>
  <si>
    <t>7 Manning St</t>
  </si>
  <si>
    <t>Daniel Chi Young</t>
  </si>
  <si>
    <t>Li</t>
  </si>
  <si>
    <t>Brooks</t>
  </si>
  <si>
    <t>Chris</t>
  </si>
  <si>
    <t>Cusack</t>
  </si>
  <si>
    <t>Liam</t>
  </si>
  <si>
    <t>st.dey1944@gmail.com</t>
  </si>
  <si>
    <t>0410 747 863</t>
  </si>
  <si>
    <t>dryad6@gmail.com</t>
  </si>
  <si>
    <t>41 Captain Cook Close</t>
  </si>
  <si>
    <t>Arundel</t>
  </si>
  <si>
    <t>brett@coastlinefinance.com.au</t>
  </si>
  <si>
    <t>0418 766 760</t>
  </si>
  <si>
    <t>Panayiota</t>
  </si>
  <si>
    <t>2/109 Prince Edward Parade</t>
  </si>
  <si>
    <t>Scarborough</t>
  </si>
  <si>
    <t>0403 579 468</t>
  </si>
  <si>
    <t>panayiotacreative@gmail.com</t>
  </si>
  <si>
    <t>Taylor</t>
  </si>
  <si>
    <t>Simon</t>
  </si>
  <si>
    <t>30 Sarina St</t>
  </si>
  <si>
    <t>Stafford Heights</t>
  </si>
  <si>
    <t>0402 591 833</t>
  </si>
  <si>
    <t>simonjt78@gmail.com</t>
  </si>
  <si>
    <t>57 Oleander Drive</t>
  </si>
  <si>
    <t>0405 252 322</t>
  </si>
  <si>
    <t>larmo.c@gmail.com</t>
  </si>
  <si>
    <t>0423 038 445</t>
  </si>
  <si>
    <t>busyblueunicorn@gmail.com</t>
  </si>
  <si>
    <t>Dickson</t>
  </si>
  <si>
    <t>Cory</t>
  </si>
  <si>
    <t>0479 100 121</t>
  </si>
  <si>
    <t>alphalifeguy@gmail.com</t>
  </si>
  <si>
    <t>resigned immediately; no number allocated</t>
  </si>
  <si>
    <t>State</t>
  </si>
  <si>
    <t>Harmantzis (NFP)</t>
  </si>
  <si>
    <t>OBree</t>
  </si>
  <si>
    <t>Judy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</si>
</sst>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0"/>
      <color indexed="8"/>
      <name val="Arial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u/>
      <sz val="10"/>
      <color indexed="12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18"/>
      <name val="Arial"/>
      <family val="2"/>
    </font>
    <font>
      <b/>
      <sz val="10"/>
      <color indexed="18"/>
      <name val="Arial"/>
      <family val="2"/>
    </font>
    <font>
      <b/>
      <sz val="16"/>
      <name val="Arial"/>
      <family val="2"/>
    </font>
    <font>
      <b/>
      <sz val="10"/>
      <color rgb="FF000080"/>
      <name val="Arial"/>
      <family val="2"/>
    </font>
    <font>
      <sz val="10"/>
      <color rgb="FF000080"/>
      <name val="Arial"/>
      <family val="2"/>
    </font>
    <font>
      <b/>
      <u/>
      <sz val="10"/>
      <name val="Arial"/>
      <family val="2"/>
    </font>
    <font>
      <u/>
      <sz val="10"/>
      <color rgb="FF000080"/>
      <name val="Arial"/>
      <family val="2"/>
    </font>
    <font>
      <sz val="10"/>
      <color rgb="FF00206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2"/>
      <color indexed="8"/>
      <name val="Arial"/>
      <family val="2"/>
    </font>
    <font>
      <u/>
      <sz val="10"/>
      <color rgb="FF0070C0"/>
      <name val="Arial"/>
      <family val="2"/>
    </font>
    <font>
      <u/>
      <sz val="11"/>
      <color theme="10"/>
      <name val="Calibri"/>
      <family val="2"/>
      <scheme val="minor"/>
    </font>
    <font>
      <b/>
      <sz val="12"/>
      <color indexed="8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18"/>
      </patternFill>
    </fill>
    <fill>
      <patternFill patternType="solid">
        <fgColor indexed="41"/>
        <bgColor indexed="18"/>
      </patternFill>
    </fill>
    <fill>
      <patternFill patternType="solid">
        <fgColor rgb="FF66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18"/>
      </patternFill>
    </fill>
    <fill>
      <patternFill patternType="solid">
        <fgColor rgb="FFFFC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1" fillId="0" borderId="0"/>
    <xf numFmtId="0" fontId="18" fillId="0" borderId="0" applyNumberFormat="0" applyFill="0" applyBorder="0" applyAlignment="0" applyProtection="0"/>
  </cellStyleXfs>
  <cellXfs count="248">
    <xf numFmtId="0" fontId="0" fillId="0" borderId="0" xfId="0"/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wrapText="1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wrapText="1"/>
    </xf>
    <xf numFmtId="0" fontId="7" fillId="2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7" fillId="3" borderId="1" xfId="0" applyFont="1" applyFill="1" applyBorder="1" applyAlignment="1">
      <alignment horizontal="center" wrapText="1"/>
    </xf>
    <xf numFmtId="0" fontId="7" fillId="2" borderId="1" xfId="0" applyFont="1" applyFill="1" applyBorder="1"/>
    <xf numFmtId="0" fontId="7" fillId="3" borderId="1" xfId="0" applyFont="1" applyFill="1" applyBorder="1"/>
    <xf numFmtId="0" fontId="5" fillId="0" borderId="1" xfId="0" applyFont="1" applyBorder="1"/>
    <xf numFmtId="0" fontId="7" fillId="4" borderId="1" xfId="0" applyFont="1" applyFill="1" applyBorder="1"/>
    <xf numFmtId="0" fontId="7" fillId="5" borderId="1" xfId="0" applyFont="1" applyFill="1" applyBorder="1"/>
    <xf numFmtId="0" fontId="2" fillId="0" borderId="1" xfId="0" applyFont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left" wrapText="1"/>
    </xf>
    <xf numFmtId="0" fontId="9" fillId="2" borderId="1" xfId="1" applyFont="1" applyFill="1" applyBorder="1" applyAlignment="1" applyProtection="1">
      <alignment horizontal="right" wrapText="1"/>
    </xf>
    <xf numFmtId="0" fontId="7" fillId="3" borderId="1" xfId="0" applyFont="1" applyFill="1" applyBorder="1" applyAlignment="1">
      <alignment horizontal="left" wrapText="1"/>
    </xf>
    <xf numFmtId="0" fontId="9" fillId="6" borderId="1" xfId="0" applyFont="1" applyFill="1" applyBorder="1" applyAlignment="1">
      <alignment horizontal="center" wrapText="1"/>
    </xf>
    <xf numFmtId="0" fontId="9" fillId="6" borderId="1" xfId="1" applyFont="1" applyFill="1" applyBorder="1" applyAlignment="1" applyProtection="1">
      <alignment horizontal="right" wrapText="1"/>
    </xf>
    <xf numFmtId="0" fontId="7" fillId="7" borderId="1" xfId="0" applyFont="1" applyFill="1" applyBorder="1"/>
    <xf numFmtId="0" fontId="7" fillId="7" borderId="1" xfId="0" applyFont="1" applyFill="1" applyBorder="1" applyAlignment="1">
      <alignment horizontal="center" wrapText="1"/>
    </xf>
    <xf numFmtId="0" fontId="7" fillId="4" borderId="1" xfId="0" applyFont="1" applyFill="1" applyBorder="1" applyAlignment="1">
      <alignment horizontal="center" wrapText="1"/>
    </xf>
    <xf numFmtId="0" fontId="7" fillId="5" borderId="1" xfId="0" applyFont="1" applyFill="1" applyBorder="1" applyAlignment="1">
      <alignment horizontal="center" wrapText="1"/>
    </xf>
    <xf numFmtId="0" fontId="10" fillId="0" borderId="1" xfId="0" applyFont="1" applyBorder="1"/>
    <xf numFmtId="0" fontId="4" fillId="8" borderId="1" xfId="0" applyFont="1" applyFill="1" applyBorder="1" applyAlignment="1">
      <alignment horizontal="center" wrapText="1"/>
    </xf>
    <xf numFmtId="0" fontId="10" fillId="0" borderId="1" xfId="1" applyFont="1" applyBorder="1" applyAlignment="1" applyProtection="1">
      <alignment wrapText="1"/>
    </xf>
    <xf numFmtId="0" fontId="4" fillId="8" borderId="1" xfId="0" applyFont="1" applyFill="1" applyBorder="1" applyAlignment="1">
      <alignment horizontal="center"/>
    </xf>
    <xf numFmtId="0" fontId="4" fillId="0" borderId="1" xfId="0" applyFont="1" applyBorder="1" applyAlignment="1">
      <alignment wrapText="1"/>
    </xf>
    <xf numFmtId="0" fontId="10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0" fillId="9" borderId="1" xfId="0" applyFont="1" applyFill="1" applyBorder="1" applyAlignment="1">
      <alignment vertical="center"/>
    </xf>
    <xf numFmtId="0" fontId="10" fillId="9" borderId="1" xfId="0" applyFont="1" applyFill="1" applyBorder="1" applyAlignment="1">
      <alignment horizontal="center" vertical="center" wrapText="1"/>
    </xf>
    <xf numFmtId="0" fontId="10" fillId="9" borderId="1" xfId="0" applyFont="1" applyFill="1" applyBorder="1" applyAlignment="1">
      <alignment vertical="center" wrapText="1"/>
    </xf>
    <xf numFmtId="0" fontId="10" fillId="9" borderId="1" xfId="1" applyFont="1" applyFill="1" applyBorder="1" applyAlignment="1" applyProtection="1">
      <alignment vertical="center" wrapText="1"/>
    </xf>
    <xf numFmtId="0" fontId="10" fillId="9" borderId="1" xfId="0" applyFont="1" applyFill="1" applyBorder="1"/>
    <xf numFmtId="0" fontId="10" fillId="9" borderId="1" xfId="0" applyFont="1" applyFill="1" applyBorder="1" applyAlignment="1">
      <alignment horizontal="center" wrapText="1"/>
    </xf>
    <xf numFmtId="0" fontId="10" fillId="9" borderId="1" xfId="0" applyFont="1" applyFill="1" applyBorder="1" applyAlignment="1">
      <alignment wrapText="1"/>
    </xf>
    <xf numFmtId="0" fontId="10" fillId="9" borderId="1" xfId="1" applyFont="1" applyFill="1" applyBorder="1" applyAlignment="1" applyProtection="1">
      <alignment wrapText="1"/>
    </xf>
    <xf numFmtId="0" fontId="10" fillId="9" borderId="1" xfId="0" applyFont="1" applyFill="1" applyBorder="1" applyAlignment="1">
      <alignment horizontal="left" wrapText="1"/>
    </xf>
    <xf numFmtId="0" fontId="10" fillId="11" borderId="1" xfId="0" applyFont="1" applyFill="1" applyBorder="1" applyAlignment="1">
      <alignment vertical="center" wrapText="1"/>
    </xf>
    <xf numFmtId="0" fontId="5" fillId="12" borderId="1" xfId="0" applyFont="1" applyFill="1" applyBorder="1" applyAlignment="1">
      <alignment wrapText="1"/>
    </xf>
    <xf numFmtId="0" fontId="10" fillId="12" borderId="1" xfId="0" applyFont="1" applyFill="1" applyBorder="1" applyAlignment="1">
      <alignment horizontal="left" vertical="center" wrapText="1"/>
    </xf>
    <xf numFmtId="0" fontId="3" fillId="0" borderId="1" xfId="1" applyBorder="1" applyAlignment="1" applyProtection="1">
      <alignment vertical="center" wrapText="1"/>
    </xf>
    <xf numFmtId="0" fontId="7" fillId="13" borderId="1" xfId="0" applyFont="1" applyFill="1" applyBorder="1" applyAlignment="1">
      <alignment horizontal="center" wrapText="1"/>
    </xf>
    <xf numFmtId="0" fontId="3" fillId="9" borderId="1" xfId="1" applyFill="1" applyBorder="1" applyAlignment="1" applyProtection="1">
      <alignment vertical="center" wrapText="1"/>
    </xf>
    <xf numFmtId="0" fontId="6" fillId="9" borderId="1" xfId="0" applyFont="1" applyFill="1" applyBorder="1" applyAlignment="1">
      <alignment wrapText="1"/>
    </xf>
    <xf numFmtId="0" fontId="9" fillId="7" borderId="1" xfId="0" applyFont="1" applyFill="1" applyBorder="1" applyAlignment="1">
      <alignment vertical="center"/>
    </xf>
    <xf numFmtId="0" fontId="11" fillId="7" borderId="1" xfId="1" applyFont="1" applyFill="1" applyBorder="1" applyAlignment="1" applyProtection="1"/>
    <xf numFmtId="0" fontId="5" fillId="0" borderId="1" xfId="0" applyFont="1" applyBorder="1" applyAlignment="1">
      <alignment horizontal="right" wrapText="1"/>
    </xf>
    <xf numFmtId="17" fontId="6" fillId="0" borderId="1" xfId="0" applyNumberFormat="1" applyFont="1" applyBorder="1" applyAlignment="1">
      <alignment horizontal="right" wrapText="1"/>
    </xf>
    <xf numFmtId="0" fontId="6" fillId="9" borderId="1" xfId="0" applyFont="1" applyFill="1" applyBorder="1" applyAlignment="1">
      <alignment horizontal="right" wrapText="1"/>
    </xf>
    <xf numFmtId="17" fontId="5" fillId="0" borderId="1" xfId="0" applyNumberFormat="1" applyFont="1" applyBorder="1" applyAlignment="1">
      <alignment horizontal="right" wrapText="1"/>
    </xf>
    <xf numFmtId="0" fontId="13" fillId="0" borderId="1" xfId="1" applyFont="1" applyBorder="1" applyAlignment="1" applyProtection="1">
      <alignment vertical="center" wrapText="1"/>
    </xf>
    <xf numFmtId="0" fontId="6" fillId="9" borderId="1" xfId="0" applyFont="1" applyFill="1" applyBorder="1" applyAlignment="1">
      <alignment vertical="center" wrapText="1"/>
    </xf>
    <xf numFmtId="0" fontId="6" fillId="9" borderId="1" xfId="0" applyFont="1" applyFill="1" applyBorder="1" applyAlignment="1">
      <alignment horizontal="right" vertical="center" wrapText="1"/>
    </xf>
    <xf numFmtId="0" fontId="7" fillId="9" borderId="1" xfId="0" applyFont="1" applyFill="1" applyBorder="1" applyAlignment="1">
      <alignment wrapText="1"/>
    </xf>
    <xf numFmtId="0" fontId="7" fillId="9" borderId="1" xfId="0" applyFont="1" applyFill="1" applyBorder="1" applyAlignment="1">
      <alignment horizontal="right" wrapText="1"/>
    </xf>
    <xf numFmtId="17" fontId="7" fillId="0" borderId="1" xfId="0" applyNumberFormat="1" applyFont="1" applyBorder="1" applyAlignment="1">
      <alignment horizontal="right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right" vertical="top" wrapText="1"/>
    </xf>
    <xf numFmtId="0" fontId="10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4" fillId="0" borderId="1" xfId="0" applyFont="1" applyBorder="1" applyAlignment="1">
      <alignment wrapText="1"/>
    </xf>
    <xf numFmtId="0" fontId="10" fillId="11" borderId="1" xfId="0" applyFont="1" applyFill="1" applyBorder="1" applyAlignment="1">
      <alignment vertical="center"/>
    </xf>
    <xf numFmtId="0" fontId="10" fillId="11" borderId="1" xfId="0" applyFont="1" applyFill="1" applyBorder="1" applyAlignment="1">
      <alignment horizontal="center" vertical="center" wrapText="1"/>
    </xf>
    <xf numFmtId="0" fontId="3" fillId="11" borderId="1" xfId="1" applyFill="1" applyBorder="1" applyAlignment="1" applyProtection="1">
      <alignment vertical="center" wrapText="1"/>
    </xf>
    <xf numFmtId="17" fontId="5" fillId="11" borderId="1" xfId="0" applyNumberFormat="1" applyFont="1" applyFill="1" applyBorder="1" applyAlignment="1">
      <alignment horizontal="right" wrapText="1"/>
    </xf>
    <xf numFmtId="0" fontId="4" fillId="11" borderId="1" xfId="0" applyFont="1" applyFill="1" applyBorder="1" applyAlignment="1">
      <alignment wrapText="1"/>
    </xf>
    <xf numFmtId="0" fontId="14" fillId="11" borderId="1" xfId="1" applyFont="1" applyFill="1" applyBorder="1" applyAlignment="1" applyProtection="1"/>
    <xf numFmtId="0" fontId="10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3" fillId="0" borderId="1" xfId="1" applyBorder="1" applyAlignment="1" applyProtection="1">
      <alignment vertical="center" wrapText="1"/>
    </xf>
    <xf numFmtId="0" fontId="14" fillId="11" borderId="1" xfId="0" applyFont="1" applyFill="1" applyBorder="1" applyAlignment="1">
      <alignment vertical="center" wrapText="1"/>
    </xf>
    <xf numFmtId="0" fontId="15" fillId="11" borderId="1" xfId="0" applyFont="1" applyFill="1" applyBorder="1" applyAlignment="1">
      <alignment horizontal="center" wrapText="1"/>
    </xf>
    <xf numFmtId="0" fontId="14" fillId="11" borderId="1" xfId="0" applyFont="1" applyFill="1" applyBorder="1" applyAlignment="1">
      <alignment horizontal="center" vertical="center" wrapText="1"/>
    </xf>
    <xf numFmtId="0" fontId="14" fillId="11" borderId="1" xfId="0" applyFont="1" applyFill="1" applyBorder="1" applyAlignment="1">
      <alignment horizontal="left" wrapText="1"/>
    </xf>
    <xf numFmtId="0" fontId="3" fillId="11" borderId="0" xfId="1" applyFill="1" applyAlignment="1" applyProtection="1">
      <alignment vertical="center" wrapText="1"/>
    </xf>
    <xf numFmtId="17" fontId="14" fillId="11" borderId="1" xfId="0" applyNumberFormat="1" applyFont="1" applyFill="1" applyBorder="1" applyAlignment="1">
      <alignment horizontal="right" wrapText="1"/>
    </xf>
    <xf numFmtId="0" fontId="17" fillId="11" borderId="0" xfId="1" applyFont="1" applyFill="1" applyAlignment="1" applyProtection="1">
      <alignment vertical="center" wrapText="1"/>
    </xf>
    <xf numFmtId="0" fontId="0" fillId="0" borderId="0" xfId="0"/>
    <xf numFmtId="0" fontId="2" fillId="0" borderId="1" xfId="0" applyFont="1" applyBorder="1" applyAlignment="1">
      <alignment wrapText="1"/>
    </xf>
    <xf numFmtId="0" fontId="4" fillId="0" borderId="1" xfId="0" applyFont="1" applyBorder="1" applyAlignment="1">
      <alignment horizontal="center" wrapText="1"/>
    </xf>
    <xf numFmtId="0" fontId="4" fillId="8" borderId="1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 wrapText="1"/>
    </xf>
    <xf numFmtId="0" fontId="10" fillId="9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7" fillId="4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1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wrapText="1"/>
    </xf>
    <xf numFmtId="0" fontId="7" fillId="2" borderId="1" xfId="0" applyFont="1" applyFill="1" applyBorder="1" applyAlignment="1">
      <alignment horizontal="center" wrapText="1"/>
    </xf>
    <xf numFmtId="0" fontId="7" fillId="0" borderId="1" xfId="0" applyFont="1" applyBorder="1" applyAlignment="1">
      <alignment wrapText="1"/>
    </xf>
    <xf numFmtId="0" fontId="7" fillId="3" borderId="1" xfId="0" applyFont="1" applyFill="1" applyBorder="1" applyAlignment="1">
      <alignment wrapText="1"/>
    </xf>
    <xf numFmtId="0" fontId="7" fillId="5" borderId="1" xfId="0" applyFont="1" applyFill="1" applyBorder="1"/>
    <xf numFmtId="0" fontId="6" fillId="0" borderId="1" xfId="0" applyFont="1" applyBorder="1" applyAlignment="1">
      <alignment wrapText="1"/>
    </xf>
    <xf numFmtId="0" fontId="10" fillId="0" borderId="1" xfId="0" applyFont="1" applyBorder="1" applyAlignment="1">
      <alignment horizontal="left" wrapText="1"/>
    </xf>
    <xf numFmtId="0" fontId="2" fillId="0" borderId="1" xfId="0" applyFont="1" applyBorder="1"/>
    <xf numFmtId="0" fontId="4" fillId="0" borderId="1" xfId="0" applyFont="1" applyBorder="1" applyAlignment="1">
      <alignment vertical="top" wrapText="1"/>
    </xf>
    <xf numFmtId="0" fontId="14" fillId="11" borderId="1" xfId="0" applyFont="1" applyFill="1" applyBorder="1" applyAlignment="1">
      <alignment vertical="center" wrapText="1"/>
    </xf>
    <xf numFmtId="0" fontId="17" fillId="11" borderId="1" xfId="1" applyFont="1" applyFill="1" applyBorder="1" applyAlignment="1" applyProtection="1">
      <alignment wrapText="1"/>
    </xf>
    <xf numFmtId="0" fontId="3" fillId="11" borderId="1" xfId="1" applyFill="1" applyBorder="1" applyAlignment="1" applyProtection="1">
      <alignment wrapText="1"/>
    </xf>
    <xf numFmtId="0" fontId="14" fillId="11" borderId="1" xfId="2" applyFont="1" applyFill="1" applyBorder="1" applyAlignment="1">
      <alignment horizontal="center" vertical="center" wrapText="1"/>
    </xf>
    <xf numFmtId="17" fontId="14" fillId="11" borderId="1" xfId="2" applyNumberFormat="1" applyFont="1" applyFill="1" applyBorder="1" applyAlignment="1">
      <alignment horizontal="right" wrapText="1"/>
    </xf>
    <xf numFmtId="0" fontId="14" fillId="11" borderId="1" xfId="2" applyFont="1" applyFill="1" applyBorder="1"/>
    <xf numFmtId="0" fontId="17" fillId="11" borderId="1" xfId="1" applyFont="1" applyFill="1" applyBorder="1" applyAlignment="1" applyProtection="1">
      <alignment vertical="center" wrapText="1"/>
    </xf>
    <xf numFmtId="0" fontId="14" fillId="11" borderId="1" xfId="2" applyFont="1" applyFill="1" applyBorder="1" applyAlignment="1">
      <alignment vertical="center" wrapText="1"/>
    </xf>
    <xf numFmtId="0" fontId="14" fillId="11" borderId="1" xfId="2" applyFont="1" applyFill="1" applyBorder="1" applyAlignment="1">
      <alignment horizontal="center" wrapText="1"/>
    </xf>
    <xf numFmtId="0" fontId="14" fillId="11" borderId="1" xfId="2" applyFont="1" applyFill="1" applyBorder="1" applyAlignment="1">
      <alignment wrapText="1"/>
    </xf>
    <xf numFmtId="0" fontId="6" fillId="15" borderId="1" xfId="0" applyFont="1" applyFill="1" applyBorder="1" applyAlignment="1">
      <alignment wrapText="1"/>
    </xf>
    <xf numFmtId="0" fontId="10" fillId="15" borderId="1" xfId="0" applyFont="1" applyFill="1" applyBorder="1" applyAlignment="1">
      <alignment vertical="center"/>
    </xf>
    <xf numFmtId="0" fontId="10" fillId="15" borderId="1" xfId="0" applyFont="1" applyFill="1" applyBorder="1" applyAlignment="1">
      <alignment horizontal="center" vertical="center" wrapText="1"/>
    </xf>
    <xf numFmtId="0" fontId="10" fillId="15" borderId="1" xfId="0" applyFont="1" applyFill="1" applyBorder="1" applyAlignment="1">
      <alignment vertical="center" wrapText="1"/>
    </xf>
    <xf numFmtId="0" fontId="6" fillId="15" borderId="1" xfId="0" applyFont="1" applyFill="1" applyBorder="1" applyAlignment="1">
      <alignment horizontal="right" wrapText="1"/>
    </xf>
    <xf numFmtId="0" fontId="10" fillId="15" borderId="1" xfId="1" applyFont="1" applyFill="1" applyBorder="1" applyAlignment="1" applyProtection="1">
      <alignment vertical="center" wrapText="1"/>
    </xf>
    <xf numFmtId="17" fontId="6" fillId="15" borderId="1" xfId="0" applyNumberFormat="1" applyFont="1" applyFill="1" applyBorder="1" applyAlignment="1">
      <alignment horizontal="right" wrapText="1"/>
    </xf>
    <xf numFmtId="0" fontId="2" fillId="11" borderId="0" xfId="2" applyFill="1"/>
    <xf numFmtId="0" fontId="2" fillId="11" borderId="1" xfId="2" applyFont="1" applyFill="1" applyBorder="1"/>
    <xf numFmtId="0" fontId="16" fillId="11" borderId="1" xfId="2" applyFont="1" applyFill="1" applyBorder="1" applyAlignment="1">
      <alignment horizontal="center" wrapText="1"/>
    </xf>
    <xf numFmtId="0" fontId="2" fillId="11" borderId="1" xfId="2" applyFont="1" applyFill="1" applyBorder="1" applyAlignment="1">
      <alignment horizontal="center" wrapText="1"/>
    </xf>
    <xf numFmtId="0" fontId="2" fillId="11" borderId="1" xfId="2" applyFont="1" applyFill="1" applyBorder="1" applyAlignment="1">
      <alignment horizontal="right" wrapText="1"/>
    </xf>
    <xf numFmtId="0" fontId="14" fillId="11" borderId="1" xfId="2" applyFont="1" applyFill="1" applyBorder="1" applyAlignment="1">
      <alignment vertical="center" wrapText="1"/>
    </xf>
    <xf numFmtId="0" fontId="14" fillId="11" borderId="1" xfId="2" applyFont="1" applyFill="1" applyBorder="1" applyAlignment="1">
      <alignment horizontal="center" wrapText="1"/>
    </xf>
    <xf numFmtId="0" fontId="14" fillId="11" borderId="1" xfId="2" applyFont="1" applyFill="1" applyBorder="1" applyAlignment="1">
      <alignment wrapText="1"/>
    </xf>
    <xf numFmtId="0" fontId="7" fillId="11" borderId="1" xfId="0" applyFont="1" applyFill="1" applyBorder="1" applyAlignment="1">
      <alignment wrapText="1"/>
    </xf>
    <xf numFmtId="0" fontId="3" fillId="0" borderId="1" xfId="1" applyBorder="1" applyAlignment="1" applyProtection="1">
      <alignment wrapText="1"/>
    </xf>
    <xf numFmtId="0" fontId="3" fillId="0" borderId="1" xfId="1" applyBorder="1" applyAlignment="1" applyProtection="1">
      <alignment wrapText="1"/>
    </xf>
    <xf numFmtId="0" fontId="2" fillId="11" borderId="1" xfId="2" applyFont="1" applyFill="1" applyBorder="1" applyAlignment="1">
      <alignment wrapText="1"/>
    </xf>
    <xf numFmtId="0" fontId="2" fillId="11" borderId="1" xfId="2" applyFont="1" applyFill="1" applyBorder="1" applyAlignment="1">
      <alignment wrapText="1"/>
    </xf>
    <xf numFmtId="0" fontId="4" fillId="0" borderId="0" xfId="0" applyFont="1"/>
    <xf numFmtId="0" fontId="4" fillId="0" borderId="0" xfId="0" applyFont="1" applyAlignment="1">
      <alignment wrapText="1"/>
    </xf>
    <xf numFmtId="14" fontId="14" fillId="0" borderId="1" xfId="2" applyNumberFormat="1" applyFont="1" applyBorder="1" applyAlignment="1">
      <alignment vertical="center" wrapText="1"/>
    </xf>
    <xf numFmtId="0" fontId="3" fillId="0" borderId="1" xfId="1" applyBorder="1" applyAlignment="1" applyProtection="1">
      <alignment vertical="center" wrapText="1"/>
    </xf>
    <xf numFmtId="0" fontId="3" fillId="0" borderId="0" xfId="1" applyAlignment="1" applyProtection="1">
      <alignment vertical="center" wrapText="1"/>
    </xf>
    <xf numFmtId="0" fontId="14" fillId="0" borderId="1" xfId="2" applyFont="1" applyBorder="1" applyAlignment="1">
      <alignment vertical="center" wrapText="1"/>
    </xf>
    <xf numFmtId="0" fontId="14" fillId="0" borderId="1" xfId="2" applyFont="1" applyBorder="1" applyAlignment="1">
      <alignment horizontal="center" vertical="center" wrapText="1"/>
    </xf>
    <xf numFmtId="17" fontId="14" fillId="0" borderId="1" xfId="2" applyNumberFormat="1" applyFont="1" applyBorder="1" applyAlignment="1">
      <alignment horizontal="right" wrapText="1"/>
    </xf>
    <xf numFmtId="0" fontId="15" fillId="0" borderId="1" xfId="2" applyFont="1" applyBorder="1" applyAlignment="1">
      <alignment horizontal="center" wrapText="1"/>
    </xf>
    <xf numFmtId="0" fontId="14" fillId="0" borderId="1" xfId="2" applyFont="1" applyBorder="1" applyAlignment="1">
      <alignment horizontal="left" wrapText="1"/>
    </xf>
    <xf numFmtId="0" fontId="14" fillId="0" borderId="1" xfId="1" applyFont="1" applyBorder="1" applyAlignment="1" applyProtection="1"/>
    <xf numFmtId="0" fontId="5" fillId="12" borderId="1" xfId="0" applyFont="1" applyFill="1" applyBorder="1" applyAlignment="1">
      <alignment horizontal="left" wrapText="1"/>
    </xf>
    <xf numFmtId="0" fontId="10" fillId="12" borderId="1" xfId="0" applyFont="1" applyFill="1" applyBorder="1" applyAlignment="1">
      <alignment horizontal="left" vertical="center"/>
    </xf>
    <xf numFmtId="17" fontId="10" fillId="12" borderId="1" xfId="0" applyNumberFormat="1" applyFont="1" applyFill="1" applyBorder="1" applyAlignment="1">
      <alignment horizontal="left" vertical="center" wrapText="1"/>
    </xf>
    <xf numFmtId="49" fontId="10" fillId="12" borderId="1" xfId="0" applyNumberFormat="1" applyFont="1" applyFill="1" applyBorder="1" applyAlignment="1">
      <alignment horizontal="left" vertical="center" wrapText="1"/>
    </xf>
    <xf numFmtId="0" fontId="10" fillId="12" borderId="1" xfId="1" applyFont="1" applyFill="1" applyBorder="1" applyAlignment="1" applyProtection="1">
      <alignment horizontal="left" vertical="center" wrapText="1"/>
    </xf>
    <xf numFmtId="17" fontId="5" fillId="12" borderId="1" xfId="0" applyNumberFormat="1" applyFont="1" applyFill="1" applyBorder="1" applyAlignment="1">
      <alignment horizontal="left" wrapText="1"/>
    </xf>
    <xf numFmtId="0" fontId="9" fillId="2" borderId="1" xfId="0" quotePrefix="1" applyFont="1" applyFill="1" applyBorder="1" applyAlignment="1">
      <alignment horizontal="center" wrapText="1"/>
    </xf>
    <xf numFmtId="0" fontId="10" fillId="14" borderId="1" xfId="0" applyFont="1" applyFill="1" applyBorder="1" applyAlignment="1">
      <alignment horizontal="left" vertical="center" wrapText="1"/>
    </xf>
    <xf numFmtId="0" fontId="5" fillId="14" borderId="1" xfId="0" applyFont="1" applyFill="1" applyBorder="1" applyAlignment="1">
      <alignment horizontal="left" wrapText="1"/>
    </xf>
    <xf numFmtId="0" fontId="10" fillId="14" borderId="1" xfId="0" applyFont="1" applyFill="1" applyBorder="1" applyAlignment="1">
      <alignment horizontal="left" vertical="center"/>
    </xf>
    <xf numFmtId="0" fontId="10" fillId="14" borderId="1" xfId="0" applyFont="1" applyFill="1" applyBorder="1" applyAlignment="1">
      <alignment horizontal="center" vertical="center" wrapText="1"/>
    </xf>
    <xf numFmtId="0" fontId="0" fillId="0" borderId="0" xfId="0" applyFill="1"/>
    <xf numFmtId="0" fontId="10" fillId="0" borderId="1" xfId="0" applyFont="1" applyBorder="1" applyAlignment="1"/>
    <xf numFmtId="0" fontId="4" fillId="8" borderId="1" xfId="0" applyNumberFormat="1" applyFont="1" applyFill="1" applyBorder="1" applyAlignment="1">
      <alignment horizontal="center" wrapText="1"/>
    </xf>
    <xf numFmtId="0" fontId="10" fillId="9" borderId="1" xfId="0" applyNumberFormat="1" applyFont="1" applyFill="1" applyBorder="1" applyAlignment="1">
      <alignment horizontal="center" vertical="center" wrapText="1"/>
    </xf>
    <xf numFmtId="0" fontId="10" fillId="11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wrapText="1"/>
    </xf>
    <xf numFmtId="0" fontId="5" fillId="12" borderId="1" xfId="0" applyNumberFormat="1" applyFont="1" applyFill="1" applyBorder="1" applyAlignment="1">
      <alignment horizontal="left" wrapText="1"/>
    </xf>
    <xf numFmtId="0" fontId="10" fillId="12" borderId="1" xfId="0" applyNumberFormat="1" applyFont="1" applyFill="1" applyBorder="1" applyAlignment="1">
      <alignment horizontal="left" vertical="center" wrapText="1"/>
    </xf>
    <xf numFmtId="0" fontId="10" fillId="14" borderId="1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center" wrapText="1"/>
    </xf>
    <xf numFmtId="0" fontId="7" fillId="3" borderId="1" xfId="0" applyNumberFormat="1" applyFont="1" applyFill="1" applyBorder="1" applyAlignment="1">
      <alignment horizontal="center" wrapText="1"/>
    </xf>
    <xf numFmtId="0" fontId="10" fillId="9" borderId="1" xfId="0" applyNumberFormat="1" applyFont="1" applyFill="1" applyBorder="1" applyAlignment="1">
      <alignment horizontal="center" wrapText="1"/>
    </xf>
    <xf numFmtId="0" fontId="10" fillId="0" borderId="1" xfId="0" applyNumberFormat="1" applyFont="1" applyBorder="1" applyAlignment="1">
      <alignment horizontal="center" wrapText="1"/>
    </xf>
    <xf numFmtId="0" fontId="10" fillId="15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wrapText="1"/>
    </xf>
    <xf numFmtId="0" fontId="5" fillId="0" borderId="1" xfId="0" applyNumberFormat="1" applyFont="1" applyBorder="1" applyAlignment="1">
      <alignment horizontal="center" wrapText="1"/>
    </xf>
    <xf numFmtId="0" fontId="4" fillId="0" borderId="1" xfId="0" applyNumberFormat="1" applyFont="1" applyBorder="1" applyAlignment="1">
      <alignment horizontal="center" vertical="top" wrapText="1"/>
    </xf>
    <xf numFmtId="49" fontId="4" fillId="8" borderId="1" xfId="0" applyNumberFormat="1" applyFont="1" applyFill="1" applyBorder="1" applyAlignment="1">
      <alignment horizontal="left" wrapText="1"/>
    </xf>
    <xf numFmtId="0" fontId="14" fillId="0" borderId="1" xfId="2" applyNumberFormat="1" applyFont="1" applyBorder="1" applyAlignment="1">
      <alignment horizontal="left" vertical="center" wrapText="1"/>
    </xf>
    <xf numFmtId="49" fontId="14" fillId="0" borderId="1" xfId="2" applyNumberFormat="1" applyFont="1" applyBorder="1" applyAlignment="1">
      <alignment horizontal="left" vertical="center" wrapText="1"/>
    </xf>
    <xf numFmtId="0" fontId="14" fillId="0" borderId="1" xfId="1" applyNumberFormat="1" applyFont="1" applyBorder="1" applyAlignment="1" applyProtection="1">
      <alignment horizontal="left"/>
    </xf>
    <xf numFmtId="0" fontId="14" fillId="0" borderId="1" xfId="1" applyFont="1" applyBorder="1" applyAlignment="1" applyProtection="1">
      <alignment horizontal="left"/>
    </xf>
    <xf numFmtId="0" fontId="14" fillId="11" borderId="1" xfId="0" applyNumberFormat="1" applyFont="1" applyFill="1" applyBorder="1" applyAlignment="1">
      <alignment horizontal="left" vertical="center" wrapText="1"/>
    </xf>
    <xf numFmtId="0" fontId="2" fillId="11" borderId="1" xfId="2" applyNumberFormat="1" applyFont="1" applyFill="1" applyBorder="1" applyAlignment="1">
      <alignment horizontal="left" wrapText="1"/>
    </xf>
    <xf numFmtId="0" fontId="14" fillId="11" borderId="1" xfId="2" applyNumberFormat="1" applyFont="1" applyFill="1" applyBorder="1" applyAlignment="1">
      <alignment horizontal="left" vertical="center" wrapText="1"/>
    </xf>
    <xf numFmtId="0" fontId="14" fillId="11" borderId="1" xfId="2" applyFont="1" applyFill="1" applyBorder="1" applyAlignment="1">
      <alignment horizontal="left" wrapText="1"/>
    </xf>
    <xf numFmtId="0" fontId="14" fillId="11" borderId="1" xfId="2" applyNumberFormat="1" applyFont="1" applyFill="1" applyBorder="1" applyAlignment="1">
      <alignment horizontal="left" wrapText="1"/>
    </xf>
    <xf numFmtId="0" fontId="0" fillId="0" borderId="0" xfId="0" applyAlignment="1">
      <alignment horizontal="left"/>
    </xf>
    <xf numFmtId="0" fontId="4" fillId="8" borderId="1" xfId="0" applyFont="1" applyFill="1" applyBorder="1" applyAlignment="1">
      <alignment horizontal="left" wrapText="1"/>
    </xf>
    <xf numFmtId="0" fontId="14" fillId="0" borderId="1" xfId="2" applyFont="1" applyBorder="1" applyAlignment="1">
      <alignment horizontal="left" vertical="center" wrapText="1"/>
    </xf>
    <xf numFmtId="0" fontId="14" fillId="11" borderId="1" xfId="0" applyFont="1" applyFill="1" applyBorder="1" applyAlignment="1">
      <alignment horizontal="left" vertical="center" wrapText="1"/>
    </xf>
    <xf numFmtId="0" fontId="2" fillId="11" borderId="1" xfId="2" applyFont="1" applyFill="1" applyBorder="1" applyAlignment="1">
      <alignment horizontal="left" wrapText="1"/>
    </xf>
    <xf numFmtId="0" fontId="14" fillId="11" borderId="1" xfId="2" applyFont="1" applyFill="1" applyBorder="1" applyAlignment="1">
      <alignment horizontal="left" vertical="center" wrapText="1"/>
    </xf>
    <xf numFmtId="0" fontId="2" fillId="16" borderId="1" xfId="0" applyFont="1" applyFill="1" applyBorder="1"/>
    <xf numFmtId="0" fontId="2" fillId="16" borderId="1" xfId="0" applyFont="1" applyFill="1" applyBorder="1" applyAlignment="1">
      <alignment horizontal="center" wrapText="1"/>
    </xf>
    <xf numFmtId="0" fontId="2" fillId="16" borderId="1" xfId="0" applyFont="1" applyFill="1" applyBorder="1" applyAlignment="1">
      <alignment wrapText="1"/>
    </xf>
    <xf numFmtId="0" fontId="2" fillId="16" borderId="1" xfId="0" applyNumberFormat="1" applyFont="1" applyFill="1" applyBorder="1" applyAlignment="1">
      <alignment horizontal="center" wrapText="1"/>
    </xf>
    <xf numFmtId="0" fontId="5" fillId="16" borderId="1" xfId="0" applyFont="1" applyFill="1" applyBorder="1" applyAlignment="1">
      <alignment horizontal="center" wrapText="1"/>
    </xf>
    <xf numFmtId="0" fontId="3" fillId="16" borderId="1" xfId="1" applyFill="1" applyBorder="1" applyAlignment="1" applyProtection="1">
      <alignment wrapText="1"/>
    </xf>
    <xf numFmtId="0" fontId="5" fillId="16" borderId="1" xfId="0" applyFont="1" applyFill="1" applyBorder="1" applyAlignment="1">
      <alignment horizontal="right" wrapText="1"/>
    </xf>
    <xf numFmtId="0" fontId="5" fillId="16" borderId="1" xfId="0" applyFont="1" applyFill="1" applyBorder="1" applyAlignment="1">
      <alignment wrapText="1"/>
    </xf>
    <xf numFmtId="0" fontId="4" fillId="8" borderId="1" xfId="0" applyFont="1" applyFill="1" applyBorder="1" applyAlignment="1">
      <alignment wrapText="1"/>
    </xf>
    <xf numFmtId="0" fontId="0" fillId="0" borderId="0" xfId="0" applyAlignment="1"/>
    <xf numFmtId="0" fontId="10" fillId="12" borderId="1" xfId="0" applyFont="1" applyFill="1" applyBorder="1" applyAlignment="1">
      <alignment vertical="center"/>
    </xf>
    <xf numFmtId="0" fontId="10" fillId="12" borderId="1" xfId="0" applyFont="1" applyFill="1" applyBorder="1" applyAlignment="1">
      <alignment vertical="center" wrapText="1"/>
    </xf>
    <xf numFmtId="0" fontId="10" fillId="12" borderId="1" xfId="0" applyNumberFormat="1" applyFont="1" applyFill="1" applyBorder="1" applyAlignment="1">
      <alignment horizontal="center" vertical="center" wrapText="1"/>
    </xf>
    <xf numFmtId="0" fontId="6" fillId="12" borderId="1" xfId="0" applyFont="1" applyFill="1" applyBorder="1" applyAlignment="1">
      <alignment wrapText="1"/>
    </xf>
    <xf numFmtId="0" fontId="10" fillId="12" borderId="1" xfId="1" applyFont="1" applyFill="1" applyBorder="1" applyAlignment="1" applyProtection="1">
      <alignment vertical="center" wrapText="1"/>
    </xf>
    <xf numFmtId="17" fontId="6" fillId="12" borderId="1" xfId="0" applyNumberFormat="1" applyFont="1" applyFill="1" applyBorder="1" applyAlignment="1">
      <alignment horizontal="right" wrapText="1"/>
    </xf>
    <xf numFmtId="0" fontId="12" fillId="12" borderId="1" xfId="1" applyFont="1" applyFill="1" applyBorder="1" applyAlignment="1" applyProtection="1"/>
    <xf numFmtId="0" fontId="10" fillId="12" borderId="1" xfId="0" applyFont="1" applyFill="1" applyBorder="1" applyAlignment="1">
      <alignment horizontal="center" wrapText="1"/>
    </xf>
    <xf numFmtId="0" fontId="10" fillId="12" borderId="1" xfId="0" applyFont="1" applyFill="1" applyBorder="1" applyAlignment="1">
      <alignment wrapText="1"/>
    </xf>
    <xf numFmtId="0" fontId="10" fillId="12" borderId="1" xfId="0" applyNumberFormat="1" applyFont="1" applyFill="1" applyBorder="1" applyAlignment="1">
      <alignment horizontal="center" wrapText="1"/>
    </xf>
    <xf numFmtId="0" fontId="3" fillId="12" borderId="1" xfId="1" applyFill="1" applyBorder="1" applyAlignment="1" applyProtection="1">
      <alignment wrapText="1"/>
    </xf>
    <xf numFmtId="0" fontId="10" fillId="11" borderId="1" xfId="0" applyFont="1" applyFill="1" applyBorder="1" applyAlignment="1">
      <alignment horizontal="left" vertical="center" wrapText="1"/>
    </xf>
    <xf numFmtId="14" fontId="10" fillId="12" borderId="1" xfId="0" applyNumberFormat="1" applyFont="1" applyFill="1" applyBorder="1" applyAlignment="1">
      <alignment horizontal="right" vertical="center" wrapText="1"/>
    </xf>
    <xf numFmtId="17" fontId="10" fillId="12" borderId="1" xfId="0" applyNumberFormat="1" applyFont="1" applyFill="1" applyBorder="1" applyAlignment="1">
      <alignment horizontal="right" vertical="center" wrapText="1"/>
    </xf>
    <xf numFmtId="0" fontId="10" fillId="12" borderId="1" xfId="0" applyFont="1" applyFill="1" applyBorder="1" applyAlignment="1">
      <alignment horizontal="right" vertical="center" wrapText="1"/>
    </xf>
    <xf numFmtId="17" fontId="10" fillId="14" borderId="1" xfId="0" applyNumberFormat="1" applyFont="1" applyFill="1" applyBorder="1" applyAlignment="1">
      <alignment horizontal="right" vertical="center" wrapText="1"/>
    </xf>
    <xf numFmtId="14" fontId="6" fillId="12" borderId="1" xfId="0" applyNumberFormat="1" applyFont="1" applyFill="1" applyBorder="1" applyAlignment="1">
      <alignment horizontal="right" wrapText="1"/>
    </xf>
    <xf numFmtId="0" fontId="0" fillId="0" borderId="0" xfId="0" applyAlignment="1">
      <alignment horizontal="center"/>
    </xf>
    <xf numFmtId="0" fontId="3" fillId="12" borderId="1" xfId="1" applyFill="1" applyBorder="1" applyAlignment="1" applyProtection="1">
      <alignment horizontal="left" vertical="center" wrapText="1"/>
    </xf>
    <xf numFmtId="0" fontId="5" fillId="12" borderId="1" xfId="0" applyFont="1" applyFill="1" applyBorder="1" applyAlignment="1">
      <alignment horizontal="center" wrapText="1"/>
    </xf>
    <xf numFmtId="0" fontId="2" fillId="12" borderId="1" xfId="0" applyFont="1" applyFill="1" applyBorder="1" applyAlignment="1">
      <alignment horizontal="center" wrapText="1"/>
    </xf>
    <xf numFmtId="0" fontId="10" fillId="1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wrapText="1"/>
    </xf>
    <xf numFmtId="0" fontId="6" fillId="12" borderId="1" xfId="0" applyFont="1" applyFill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0" fillId="0" borderId="1" xfId="0" applyNumberFormat="1" applyFont="1" applyBorder="1" applyAlignment="1">
      <alignment horizontal="left" vertical="center" wrapText="1"/>
    </xf>
    <xf numFmtId="0" fontId="10" fillId="0" borderId="1" xfId="0" applyNumberFormat="1" applyFont="1" applyBorder="1" applyAlignment="1">
      <alignment horizontal="left" wrapText="1"/>
    </xf>
    <xf numFmtId="0" fontId="7" fillId="7" borderId="1" xfId="0" applyNumberFormat="1" applyFont="1" applyFill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2" fillId="12" borderId="1" xfId="0" applyFont="1" applyFill="1" applyBorder="1" applyAlignment="1">
      <alignment wrapText="1"/>
    </xf>
    <xf numFmtId="0" fontId="19" fillId="0" borderId="2" xfId="0" applyFont="1" applyBorder="1" applyAlignment="1">
      <alignment horizontal="center" wrapText="1"/>
    </xf>
    <xf numFmtId="0" fontId="19" fillId="0" borderId="4" xfId="0" applyFont="1" applyBorder="1" applyAlignment="1">
      <alignment horizontal="center" wrapText="1"/>
    </xf>
    <xf numFmtId="0" fontId="8" fillId="10" borderId="2" xfId="0" applyFont="1" applyFill="1" applyBorder="1" applyAlignment="1">
      <alignment horizontal="center" vertical="center" wrapText="1"/>
    </xf>
    <xf numFmtId="0" fontId="8" fillId="10" borderId="3" xfId="0" applyFont="1" applyFill="1" applyBorder="1" applyAlignment="1">
      <alignment horizontal="center" vertical="center" wrapText="1"/>
    </xf>
    <xf numFmtId="0" fontId="10" fillId="12" borderId="2" xfId="0" applyFont="1" applyFill="1" applyBorder="1" applyAlignment="1">
      <alignment horizontal="left" vertical="center" wrapText="1"/>
    </xf>
    <xf numFmtId="0" fontId="10" fillId="12" borderId="3" xfId="0" applyFont="1" applyFill="1" applyBorder="1" applyAlignment="1">
      <alignment horizontal="left" vertical="center" wrapText="1"/>
    </xf>
    <xf numFmtId="0" fontId="10" fillId="12" borderId="4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5">
    <cellStyle name="Hyperlink" xfId="1" builtinId="8"/>
    <cellStyle name="Hyperlink 2" xfId="4" xr:uid="{34282C15-6022-489F-990A-E19F5AA97280}"/>
    <cellStyle name="Normal" xfId="0" builtinId="0"/>
    <cellStyle name="Normal 2" xfId="2" xr:uid="{89693453-730D-4F23-8CC8-127AB937BB74}"/>
    <cellStyle name="Normal 3" xfId="3" xr:uid="{F53C7CCB-E5D3-46B8-AFE4-60DB0CBF00F8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CCCCFF"/>
      <color rgb="FF000080"/>
      <color rgb="FFFFFF99"/>
      <color rgb="FFFFFFCC"/>
      <color rgb="FF00FF00"/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briannamahmood00@gmail.com" TargetMode="External"/><Relationship Id="rId18" Type="http://schemas.openxmlformats.org/officeDocument/2006/relationships/hyperlink" Target="mailto:nadineandgareth@hotmail.com" TargetMode="External"/><Relationship Id="rId26" Type="http://schemas.openxmlformats.org/officeDocument/2006/relationships/hyperlink" Target="mailto:lrichmond60@gmail.com" TargetMode="External"/><Relationship Id="rId39" Type="http://schemas.openxmlformats.org/officeDocument/2006/relationships/hyperlink" Target="mailto:nelltremain@yahoo.com" TargetMode="External"/><Relationship Id="rId21" Type="http://schemas.openxmlformats.org/officeDocument/2006/relationships/hyperlink" Target="mailto:w.kentjeff@bigpond.com" TargetMode="External"/><Relationship Id="rId34" Type="http://schemas.openxmlformats.org/officeDocument/2006/relationships/hyperlink" Target="mailto:joanhajek@bigpond.com" TargetMode="External"/><Relationship Id="rId42" Type="http://schemas.openxmlformats.org/officeDocument/2006/relationships/hyperlink" Target="mailto:annehur@gmail.com" TargetMode="External"/><Relationship Id="rId47" Type="http://schemas.openxmlformats.org/officeDocument/2006/relationships/hyperlink" Target="mailto:margw46@gmail.com" TargetMode="External"/><Relationship Id="rId50" Type="http://schemas.openxmlformats.org/officeDocument/2006/relationships/hyperlink" Target="mailto:candyatsuko@rose.sannet.ne.jp" TargetMode="External"/><Relationship Id="rId55" Type="http://schemas.openxmlformats.org/officeDocument/2006/relationships/hyperlink" Target="mailto:karenhorbach@gmail.com" TargetMode="External"/><Relationship Id="rId63" Type="http://schemas.openxmlformats.org/officeDocument/2006/relationships/hyperlink" Target="mailto:dryad6@gmail.com" TargetMode="External"/><Relationship Id="rId68" Type="http://schemas.openxmlformats.org/officeDocument/2006/relationships/hyperlink" Target="mailto:busyblueunicorn@gmail.com" TargetMode="External"/><Relationship Id="rId7" Type="http://schemas.openxmlformats.org/officeDocument/2006/relationships/hyperlink" Target="mailto:joydrescher@bigpond.com" TargetMode="External"/><Relationship Id="rId2" Type="http://schemas.openxmlformats.org/officeDocument/2006/relationships/hyperlink" Target="mailto:Powertalk@the%20Hills" TargetMode="External"/><Relationship Id="rId16" Type="http://schemas.openxmlformats.org/officeDocument/2006/relationships/hyperlink" Target="mailto:shera_star@y7mail.com" TargetMode="External"/><Relationship Id="rId29" Type="http://schemas.openxmlformats.org/officeDocument/2006/relationships/hyperlink" Target="mailto:Powertalk@the%20Hills" TargetMode="External"/><Relationship Id="rId1" Type="http://schemas.openxmlformats.org/officeDocument/2006/relationships/hyperlink" Target="mailto:Powertalk@the%20Hills" TargetMode="External"/><Relationship Id="rId6" Type="http://schemas.openxmlformats.org/officeDocument/2006/relationships/hyperlink" Target="mailto:jpcoor@gmail.com" TargetMode="External"/><Relationship Id="rId11" Type="http://schemas.openxmlformats.org/officeDocument/2006/relationships/hyperlink" Target="mailto:ellenmelba@hotmail.com" TargetMode="External"/><Relationship Id="rId24" Type="http://schemas.openxmlformats.org/officeDocument/2006/relationships/hyperlink" Target="mailto:mary@optimalcoaching.com.au" TargetMode="External"/><Relationship Id="rId32" Type="http://schemas.openxmlformats.org/officeDocument/2006/relationships/hyperlink" Target="mailto:lorrainebudai@gmail.com" TargetMode="External"/><Relationship Id="rId37" Type="http://schemas.openxmlformats.org/officeDocument/2006/relationships/hyperlink" Target="mailto:paul.ali@bigpond.com" TargetMode="External"/><Relationship Id="rId40" Type="http://schemas.openxmlformats.org/officeDocument/2006/relationships/hyperlink" Target="mailto:patriciaagius@bigpond.com" TargetMode="External"/><Relationship Id="rId45" Type="http://schemas.openxmlformats.org/officeDocument/2006/relationships/hyperlink" Target="mailto:annsad@gmail.com" TargetMode="External"/><Relationship Id="rId53" Type="http://schemas.openxmlformats.org/officeDocument/2006/relationships/hyperlink" Target="mailto:alex.lu@uq.edu.au" TargetMode="External"/><Relationship Id="rId58" Type="http://schemas.openxmlformats.org/officeDocument/2006/relationships/hyperlink" Target="mailto:Kristen.Kittos10@gmail.com" TargetMode="External"/><Relationship Id="rId66" Type="http://schemas.openxmlformats.org/officeDocument/2006/relationships/hyperlink" Target="mailto:simonjt78@gmail.com" TargetMode="External"/><Relationship Id="rId5" Type="http://schemas.openxmlformats.org/officeDocument/2006/relationships/hyperlink" Target="mailto:janeen.vosper@speechperfect.com.au" TargetMode="External"/><Relationship Id="rId15" Type="http://schemas.openxmlformats.org/officeDocument/2006/relationships/hyperlink" Target="mailto:gsaw@optusnet.com.au" TargetMode="External"/><Relationship Id="rId23" Type="http://schemas.openxmlformats.org/officeDocument/2006/relationships/hyperlink" Target="mailto:janeen.vosper@speechperfect.com.au" TargetMode="External"/><Relationship Id="rId28" Type="http://schemas.openxmlformats.org/officeDocument/2006/relationships/hyperlink" Target="mailto:Powertalk@the%20Hills" TargetMode="External"/><Relationship Id="rId36" Type="http://schemas.openxmlformats.org/officeDocument/2006/relationships/hyperlink" Target="mailto:sarah_wehbe@hotmail.com" TargetMode="External"/><Relationship Id="rId49" Type="http://schemas.openxmlformats.org/officeDocument/2006/relationships/hyperlink" Target="mailto:annmcafee@optusnet.com.au" TargetMode="External"/><Relationship Id="rId57" Type="http://schemas.openxmlformats.org/officeDocument/2006/relationships/hyperlink" Target="mailto:valharper@shaw.ca" TargetMode="External"/><Relationship Id="rId61" Type="http://schemas.openxmlformats.org/officeDocument/2006/relationships/hyperlink" Target="mailto:st.dey1944@gmail.com" TargetMode="External"/><Relationship Id="rId10" Type="http://schemas.openxmlformats.org/officeDocument/2006/relationships/hyperlink" Target="mailto:minaxi_lad@hotmail.com" TargetMode="External"/><Relationship Id="rId19" Type="http://schemas.openxmlformats.org/officeDocument/2006/relationships/hyperlink" Target="mailto:publicspeakvicki@gmail.com" TargetMode="External"/><Relationship Id="rId31" Type="http://schemas.openxmlformats.org/officeDocument/2006/relationships/hyperlink" Target="mailto:Powertalk@the%20Hills" TargetMode="External"/><Relationship Id="rId44" Type="http://schemas.openxmlformats.org/officeDocument/2006/relationships/hyperlink" Target="mailto:leeprideaux@yahoo.com.au" TargetMode="External"/><Relationship Id="rId52" Type="http://schemas.openxmlformats.org/officeDocument/2006/relationships/hyperlink" Target="mailto:ravindra123@optus.net.au" TargetMode="External"/><Relationship Id="rId60" Type="http://schemas.openxmlformats.org/officeDocument/2006/relationships/hyperlink" Target="mailto:thebergmans@xtra.co.nz" TargetMode="External"/><Relationship Id="rId65" Type="http://schemas.openxmlformats.org/officeDocument/2006/relationships/hyperlink" Target="mailto:daniellicy@gmail.com" TargetMode="External"/><Relationship Id="rId4" Type="http://schemas.openxmlformats.org/officeDocument/2006/relationships/hyperlink" Target="mailto:kevin.moore30@optusnet.com.u" TargetMode="External"/><Relationship Id="rId9" Type="http://schemas.openxmlformats.org/officeDocument/2006/relationships/hyperlink" Target="mailto:publicspeakvicki@gmail.com" TargetMode="External"/><Relationship Id="rId14" Type="http://schemas.openxmlformats.org/officeDocument/2006/relationships/hyperlink" Target="mailto:juliusyeoh@yahoo.com" TargetMode="External"/><Relationship Id="rId22" Type="http://schemas.openxmlformats.org/officeDocument/2006/relationships/hyperlink" Target="mailto:janepadden@hotmail.com" TargetMode="External"/><Relationship Id="rId27" Type="http://schemas.openxmlformats.org/officeDocument/2006/relationships/hyperlink" Target="mailto:Powertalk@the%20Hills" TargetMode="External"/><Relationship Id="rId30" Type="http://schemas.openxmlformats.org/officeDocument/2006/relationships/hyperlink" Target="mailto:Powertalk@the%20Hills" TargetMode="External"/><Relationship Id="rId35" Type="http://schemas.openxmlformats.org/officeDocument/2006/relationships/hyperlink" Target="mailto:susan_6049@yahoo.com.au" TargetMode="External"/><Relationship Id="rId43" Type="http://schemas.openxmlformats.org/officeDocument/2006/relationships/hyperlink" Target="mailto:leigh@civilcelebrant.com.au" TargetMode="External"/><Relationship Id="rId48" Type="http://schemas.openxmlformats.org/officeDocument/2006/relationships/hyperlink" Target="mailto:vtibbertsma@iprimus.com.au" TargetMode="External"/><Relationship Id="rId56" Type="http://schemas.openxmlformats.org/officeDocument/2006/relationships/hyperlink" Target="mailto:sainiology@gmail.com" TargetMode="External"/><Relationship Id="rId64" Type="http://schemas.openxmlformats.org/officeDocument/2006/relationships/hyperlink" Target="mailto:brett@coastlinefinance.com.au" TargetMode="External"/><Relationship Id="rId69" Type="http://schemas.openxmlformats.org/officeDocument/2006/relationships/hyperlink" Target="mailto:larmo.c@gmail.com" TargetMode="External"/><Relationship Id="rId8" Type="http://schemas.openxmlformats.org/officeDocument/2006/relationships/hyperlink" Target="mailto:joydrescher@bigpond.com" TargetMode="External"/><Relationship Id="rId51" Type="http://schemas.openxmlformats.org/officeDocument/2006/relationships/hyperlink" Target="mailto:suzan@vega.ocn.ne.jp" TargetMode="External"/><Relationship Id="rId3" Type="http://schemas.openxmlformats.org/officeDocument/2006/relationships/hyperlink" Target="mailto:joydrescher@bigpon" TargetMode="External"/><Relationship Id="rId12" Type="http://schemas.openxmlformats.org/officeDocument/2006/relationships/hyperlink" Target="mailto:tlmahmood@yahoo.com" TargetMode="External"/><Relationship Id="rId17" Type="http://schemas.openxmlformats.org/officeDocument/2006/relationships/hyperlink" Target="mailto:jennifer@sybs.com.au" TargetMode="External"/><Relationship Id="rId25" Type="http://schemas.openxmlformats.org/officeDocument/2006/relationships/hyperlink" Target="mailto:Mattkj18@gmail.com" TargetMode="External"/><Relationship Id="rId33" Type="http://schemas.openxmlformats.org/officeDocument/2006/relationships/hyperlink" Target="mailto:baileyjo@ihug.com.au" TargetMode="External"/><Relationship Id="rId38" Type="http://schemas.openxmlformats.org/officeDocument/2006/relationships/hyperlink" Target="mailto:jh.atkinson@hotmail.com" TargetMode="External"/><Relationship Id="rId46" Type="http://schemas.openxmlformats.org/officeDocument/2006/relationships/hyperlink" Target="mailto:ncwalker15@bigpond/com" TargetMode="External"/><Relationship Id="rId59" Type="http://schemas.openxmlformats.org/officeDocument/2006/relationships/hyperlink" Target="mailto:guisen.huang@student.bond.edu.au" TargetMode="External"/><Relationship Id="rId67" Type="http://schemas.openxmlformats.org/officeDocument/2006/relationships/hyperlink" Target="mailto:panayiotacreative@gmail.com" TargetMode="External"/><Relationship Id="rId20" Type="http://schemas.openxmlformats.org/officeDocument/2006/relationships/hyperlink" Target="mailto:shaelene.hancock@gmail.com" TargetMode="External"/><Relationship Id="rId41" Type="http://schemas.openxmlformats.org/officeDocument/2006/relationships/hyperlink" Target="mailto:sdey@hotmail.com" TargetMode="External"/><Relationship Id="rId54" Type="http://schemas.openxmlformats.org/officeDocument/2006/relationships/hyperlink" Target="mailto:codyangel03@gmail.com" TargetMode="External"/><Relationship Id="rId62" Type="http://schemas.openxmlformats.org/officeDocument/2006/relationships/hyperlink" Target="mailto:lefortconsultancy@gmail.com" TargetMode="External"/><Relationship Id="rId70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dryad6@gmail.com" TargetMode="External"/><Relationship Id="rId3" Type="http://schemas.openxmlformats.org/officeDocument/2006/relationships/hyperlink" Target="mailto:daniellicy@gmail.com" TargetMode="External"/><Relationship Id="rId7" Type="http://schemas.openxmlformats.org/officeDocument/2006/relationships/hyperlink" Target="mailto:guisen.huang@student.bond.edu.au" TargetMode="External"/><Relationship Id="rId2" Type="http://schemas.openxmlformats.org/officeDocument/2006/relationships/hyperlink" Target="mailto:Kristen.Kittos10@gmail.com" TargetMode="External"/><Relationship Id="rId1" Type="http://schemas.openxmlformats.org/officeDocument/2006/relationships/hyperlink" Target="mailto:thebergmans@xtra.co.nz" TargetMode="External"/><Relationship Id="rId6" Type="http://schemas.openxmlformats.org/officeDocument/2006/relationships/hyperlink" Target="mailto:larmo.c@gmail.com" TargetMode="External"/><Relationship Id="rId11" Type="http://schemas.openxmlformats.org/officeDocument/2006/relationships/hyperlink" Target="mailto:brett@coastlinefinance.com.au" TargetMode="External"/><Relationship Id="rId5" Type="http://schemas.openxmlformats.org/officeDocument/2006/relationships/hyperlink" Target="mailto:busyblueunicorn@gmail.com" TargetMode="External"/><Relationship Id="rId10" Type="http://schemas.openxmlformats.org/officeDocument/2006/relationships/hyperlink" Target="mailto:panayiotacreative@gmail.com" TargetMode="External"/><Relationship Id="rId4" Type="http://schemas.openxmlformats.org/officeDocument/2006/relationships/hyperlink" Target="mailto:lefortconsultancy@gmail.com" TargetMode="External"/><Relationship Id="rId9" Type="http://schemas.openxmlformats.org/officeDocument/2006/relationships/hyperlink" Target="mailto:simonjt78@gmail.com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mailto:dryad6@gmail.com" TargetMode="External"/><Relationship Id="rId3" Type="http://schemas.openxmlformats.org/officeDocument/2006/relationships/hyperlink" Target="mailto:daniellicy@gmail.com" TargetMode="External"/><Relationship Id="rId7" Type="http://schemas.openxmlformats.org/officeDocument/2006/relationships/hyperlink" Target="mailto:guisen.huang@student.bond.edu.au" TargetMode="External"/><Relationship Id="rId2" Type="http://schemas.openxmlformats.org/officeDocument/2006/relationships/hyperlink" Target="mailto:Kristen.Kittos10@gmail.com" TargetMode="External"/><Relationship Id="rId1" Type="http://schemas.openxmlformats.org/officeDocument/2006/relationships/hyperlink" Target="mailto:thebergmans@xtra.co.nz" TargetMode="External"/><Relationship Id="rId6" Type="http://schemas.openxmlformats.org/officeDocument/2006/relationships/hyperlink" Target="mailto:larmo.c@gmail.com" TargetMode="External"/><Relationship Id="rId11" Type="http://schemas.openxmlformats.org/officeDocument/2006/relationships/hyperlink" Target="mailto:brett@coastlinefinance.com.au" TargetMode="External"/><Relationship Id="rId5" Type="http://schemas.openxmlformats.org/officeDocument/2006/relationships/hyperlink" Target="mailto:busyblueunicorn@gmail.com" TargetMode="External"/><Relationship Id="rId10" Type="http://schemas.openxmlformats.org/officeDocument/2006/relationships/hyperlink" Target="mailto:panayiotacreative@gmail.com" TargetMode="External"/><Relationship Id="rId4" Type="http://schemas.openxmlformats.org/officeDocument/2006/relationships/hyperlink" Target="mailto:lefortconsultancy@gmail.com" TargetMode="External"/><Relationship Id="rId9" Type="http://schemas.openxmlformats.org/officeDocument/2006/relationships/hyperlink" Target="mailto:simonjt78@gmail.com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mailto:cahill.sonia@gmail.com" TargetMode="External"/><Relationship Id="rId13" Type="http://schemas.openxmlformats.org/officeDocument/2006/relationships/hyperlink" Target="mailto:margiwhi@bigpond.com" TargetMode="External"/><Relationship Id="rId3" Type="http://schemas.openxmlformats.org/officeDocument/2006/relationships/hyperlink" Target="mailto:mark26r@hotmai.com" TargetMode="External"/><Relationship Id="rId7" Type="http://schemas.openxmlformats.org/officeDocument/2006/relationships/hyperlink" Target="mailto:katejbushell@gmail.com" TargetMode="External"/><Relationship Id="rId12" Type="http://schemas.openxmlformats.org/officeDocument/2006/relationships/hyperlink" Target="mailto:hansi_lanka@yahoo.com" TargetMode="External"/><Relationship Id="rId2" Type="http://schemas.openxmlformats.org/officeDocument/2006/relationships/hyperlink" Target="mailto:sonnieprojects@gmail.com" TargetMode="External"/><Relationship Id="rId1" Type="http://schemas.openxmlformats.org/officeDocument/2006/relationships/hyperlink" Target="mailto:dromidgouran@yahoo.com" TargetMode="External"/><Relationship Id="rId6" Type="http://schemas.openxmlformats.org/officeDocument/2006/relationships/hyperlink" Target="mailto:marcia@masterytosuccess.com.au" TargetMode="External"/><Relationship Id="rId11" Type="http://schemas.openxmlformats.org/officeDocument/2006/relationships/hyperlink" Target="mailto:frecklettee@gmail.com" TargetMode="External"/><Relationship Id="rId5" Type="http://schemas.openxmlformats.org/officeDocument/2006/relationships/hyperlink" Target="mailto:cinheddle@gmail.com" TargetMode="External"/><Relationship Id="rId15" Type="http://schemas.openxmlformats.org/officeDocument/2006/relationships/hyperlink" Target="mailto:pmaldo.olarte@gmil.com" TargetMode="External"/><Relationship Id="rId10" Type="http://schemas.openxmlformats.org/officeDocument/2006/relationships/hyperlink" Target="mailto:valerie@absolutelyadmin.com" TargetMode="External"/><Relationship Id="rId4" Type="http://schemas.openxmlformats.org/officeDocument/2006/relationships/hyperlink" Target="mailto:sherrie@causisminstitute.com" TargetMode="External"/><Relationship Id="rId9" Type="http://schemas.openxmlformats.org/officeDocument/2006/relationships/hyperlink" Target="mailto:kath.lewis@arkfp.com.au" TargetMode="External"/><Relationship Id="rId14" Type="http://schemas.openxmlformats.org/officeDocument/2006/relationships/hyperlink" Target="mailto:joyce.jls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99"/>
  <sheetViews>
    <sheetView tabSelected="1" zoomScale="80" zoomScaleNormal="80" zoomScaleSheetLayoutView="110" workbookViewId="0">
      <pane ySplit="2" topLeftCell="A107" activePane="bottomLeft" state="frozen"/>
      <selection activeCell="C1" sqref="C1"/>
      <selection pane="bottomLeft" activeCell="N115" sqref="N115"/>
    </sheetView>
  </sheetViews>
  <sheetFormatPr defaultColWidth="9.1796875" defaultRowHeight="12.5" outlineLevelRow="2" x14ac:dyDescent="0.25"/>
  <cols>
    <col min="2" max="2" width="30.81640625" style="13" customWidth="1"/>
    <col min="3" max="3" width="10" style="16" customWidth="1"/>
    <col min="4" max="4" width="12.81640625" style="16" customWidth="1"/>
    <col min="5" max="5" width="18.81640625" style="2" customWidth="1"/>
    <col min="6" max="6" width="15.81640625" style="2" customWidth="1"/>
    <col min="7" max="7" width="40.81640625" style="2" customWidth="1"/>
    <col min="8" max="8" width="19.54296875" style="2" customWidth="1"/>
    <col min="9" max="9" width="9.08984375" style="3" customWidth="1"/>
    <col min="10" max="10" width="9.81640625" style="180" customWidth="1"/>
    <col min="11" max="11" width="14.81640625" style="3" customWidth="1"/>
    <col min="12" max="12" width="35.81640625" style="2" customWidth="1"/>
    <col min="13" max="13" width="8.81640625" style="3" customWidth="1"/>
    <col min="14" max="14" width="10.81640625" style="3" customWidth="1"/>
    <col min="15" max="15" width="12.453125" style="53" customWidth="1"/>
    <col min="16" max="16384" width="9.1796875" style="2"/>
  </cols>
  <sheetData>
    <row r="1" spans="1:27" ht="25.5" customHeight="1" x14ac:dyDescent="0.25">
      <c r="B1" s="241" t="s">
        <v>468</v>
      </c>
      <c r="C1" s="242"/>
      <c r="D1" s="242"/>
      <c r="E1" s="242"/>
      <c r="F1" s="242"/>
      <c r="G1" s="242"/>
      <c r="H1" s="242"/>
      <c r="I1" s="242"/>
      <c r="J1" s="242"/>
      <c r="K1" s="242"/>
      <c r="L1" s="242"/>
      <c r="M1" s="242"/>
      <c r="N1" s="242"/>
      <c r="O1" s="241"/>
      <c r="P1" s="242"/>
      <c r="Q1" s="242"/>
      <c r="R1" s="242"/>
      <c r="S1" s="242"/>
      <c r="T1" s="242"/>
      <c r="U1" s="242"/>
      <c r="V1" s="242"/>
      <c r="W1" s="242"/>
      <c r="X1" s="242"/>
      <c r="Y1" s="242"/>
      <c r="Z1" s="242"/>
      <c r="AA1" s="242"/>
    </row>
    <row r="2" spans="1:27" s="1" customFormat="1" ht="13" x14ac:dyDescent="0.3">
      <c r="A2" s="1" t="s">
        <v>887</v>
      </c>
      <c r="B2" s="30" t="s">
        <v>124</v>
      </c>
      <c r="C2" s="28" t="s">
        <v>123</v>
      </c>
      <c r="D2" s="28" t="s">
        <v>221</v>
      </c>
      <c r="E2" s="28" t="s">
        <v>15</v>
      </c>
      <c r="F2" s="28" t="s">
        <v>16</v>
      </c>
      <c r="G2" s="28" t="s">
        <v>108</v>
      </c>
      <c r="H2" s="28" t="s">
        <v>109</v>
      </c>
      <c r="I2" s="28"/>
      <c r="J2" s="166" t="s">
        <v>110</v>
      </c>
      <c r="K2" s="28" t="s">
        <v>111</v>
      </c>
      <c r="L2" s="28" t="s">
        <v>112</v>
      </c>
      <c r="M2" s="28" t="s">
        <v>167</v>
      </c>
      <c r="N2" s="28" t="s">
        <v>170</v>
      </c>
      <c r="O2" s="1" t="s">
        <v>352</v>
      </c>
    </row>
    <row r="3" spans="1:27" outlineLevel="1" x14ac:dyDescent="0.25">
      <c r="A3" s="100"/>
      <c r="B3" s="35" t="s">
        <v>153</v>
      </c>
      <c r="C3" s="36"/>
      <c r="D3" s="36"/>
      <c r="E3" s="37"/>
      <c r="F3" s="37"/>
      <c r="G3" s="37"/>
      <c r="H3" s="37"/>
      <c r="I3" s="36"/>
      <c r="J3" s="167"/>
      <c r="K3" s="36"/>
      <c r="L3" s="38"/>
      <c r="M3" s="36"/>
      <c r="N3" s="36"/>
      <c r="O3" s="100"/>
    </row>
    <row r="4" spans="1:27" s="45" customFormat="1" outlineLevel="1" x14ac:dyDescent="0.25">
      <c r="A4" s="100" t="s">
        <v>889</v>
      </c>
      <c r="B4" s="208" t="s">
        <v>153</v>
      </c>
      <c r="C4" s="46">
        <v>7</v>
      </c>
      <c r="D4" s="100">
        <v>18849</v>
      </c>
      <c r="E4" s="209" t="s">
        <v>407</v>
      </c>
      <c r="F4" s="209" t="s">
        <v>408</v>
      </c>
      <c r="G4" s="209" t="s">
        <v>165</v>
      </c>
      <c r="H4" s="209" t="s">
        <v>154</v>
      </c>
      <c r="I4" s="100" t="s">
        <v>113</v>
      </c>
      <c r="J4" s="210">
        <v>2350</v>
      </c>
      <c r="K4" s="100" t="s">
        <v>409</v>
      </c>
      <c r="L4" s="46" t="s">
        <v>410</v>
      </c>
      <c r="M4" s="100" t="s">
        <v>169</v>
      </c>
      <c r="N4" s="100" t="s">
        <v>873</v>
      </c>
      <c r="O4" s="220">
        <v>42583</v>
      </c>
    </row>
    <row r="5" spans="1:27" s="45" customFormat="1" outlineLevel="1" x14ac:dyDescent="0.25">
      <c r="A5" s="100" t="s">
        <v>889</v>
      </c>
      <c r="B5" s="208" t="s">
        <v>153</v>
      </c>
      <c r="C5" s="46">
        <v>7</v>
      </c>
      <c r="D5" s="100">
        <v>14976</v>
      </c>
      <c r="E5" s="209" t="s">
        <v>132</v>
      </c>
      <c r="F5" s="209" t="s">
        <v>138</v>
      </c>
      <c r="G5" s="209" t="s">
        <v>322</v>
      </c>
      <c r="H5" s="209" t="s">
        <v>154</v>
      </c>
      <c r="I5" s="100" t="s">
        <v>113</v>
      </c>
      <c r="J5" s="210">
        <v>2350</v>
      </c>
      <c r="K5" s="100" t="s">
        <v>41</v>
      </c>
      <c r="L5" s="46" t="s">
        <v>267</v>
      </c>
      <c r="M5" s="100" t="s">
        <v>169</v>
      </c>
      <c r="N5" s="100" t="s">
        <v>173</v>
      </c>
      <c r="O5" s="220"/>
    </row>
    <row r="6" spans="1:27" s="45" customFormat="1" outlineLevel="1" x14ac:dyDescent="0.25">
      <c r="A6" s="100" t="s">
        <v>889</v>
      </c>
      <c r="B6" s="208" t="s">
        <v>153</v>
      </c>
      <c r="C6" s="46">
        <v>7</v>
      </c>
      <c r="D6" s="100">
        <v>20170802</v>
      </c>
      <c r="E6" s="209" t="s">
        <v>469</v>
      </c>
      <c r="F6" s="209" t="s">
        <v>470</v>
      </c>
      <c r="G6" s="209" t="s">
        <v>471</v>
      </c>
      <c r="H6" s="209" t="s">
        <v>154</v>
      </c>
      <c r="I6" s="100" t="s">
        <v>113</v>
      </c>
      <c r="J6" s="210">
        <v>2350</v>
      </c>
      <c r="K6" s="100" t="s">
        <v>472</v>
      </c>
      <c r="L6" s="46" t="s">
        <v>473</v>
      </c>
      <c r="M6" s="100" t="s">
        <v>169</v>
      </c>
      <c r="N6" s="100"/>
      <c r="O6" s="220" t="s">
        <v>474</v>
      </c>
    </row>
    <row r="7" spans="1:27" s="45" customFormat="1" outlineLevel="1" x14ac:dyDescent="0.25">
      <c r="A7" s="100" t="s">
        <v>889</v>
      </c>
      <c r="B7" s="208" t="s">
        <v>153</v>
      </c>
      <c r="C7" s="46">
        <v>7</v>
      </c>
      <c r="D7" s="100">
        <v>20170803</v>
      </c>
      <c r="E7" s="209" t="s">
        <v>475</v>
      </c>
      <c r="F7" s="209" t="s">
        <v>241</v>
      </c>
      <c r="G7" s="209" t="s">
        <v>476</v>
      </c>
      <c r="H7" s="209" t="s">
        <v>477</v>
      </c>
      <c r="I7" s="100" t="s">
        <v>113</v>
      </c>
      <c r="J7" s="210">
        <v>2358</v>
      </c>
      <c r="K7" s="100" t="s">
        <v>478</v>
      </c>
      <c r="L7" s="46" t="s">
        <v>923</v>
      </c>
      <c r="M7" s="100" t="s">
        <v>169</v>
      </c>
      <c r="N7" s="100" t="s">
        <v>168</v>
      </c>
      <c r="O7" s="220" t="s">
        <v>474</v>
      </c>
    </row>
    <row r="8" spans="1:27" s="45" customFormat="1" outlineLevel="1" x14ac:dyDescent="0.25">
      <c r="A8" s="100" t="s">
        <v>889</v>
      </c>
      <c r="B8" s="208" t="s">
        <v>153</v>
      </c>
      <c r="C8" s="46">
        <v>7</v>
      </c>
      <c r="D8" s="100">
        <v>1230</v>
      </c>
      <c r="E8" s="209" t="s">
        <v>166</v>
      </c>
      <c r="F8" s="209" t="s">
        <v>135</v>
      </c>
      <c r="G8" s="209" t="s">
        <v>445</v>
      </c>
      <c r="H8" s="209" t="s">
        <v>154</v>
      </c>
      <c r="I8" s="100" t="s">
        <v>113</v>
      </c>
      <c r="J8" s="210">
        <v>2350</v>
      </c>
      <c r="K8" s="100" t="s">
        <v>42</v>
      </c>
      <c r="L8" s="46" t="s">
        <v>187</v>
      </c>
      <c r="M8" s="100" t="s">
        <v>169</v>
      </c>
      <c r="N8" s="100"/>
      <c r="O8" s="220"/>
    </row>
    <row r="9" spans="1:27" s="45" customFormat="1" outlineLevel="1" x14ac:dyDescent="0.25">
      <c r="A9" s="100" t="s">
        <v>889</v>
      </c>
      <c r="B9" s="208" t="s">
        <v>153</v>
      </c>
      <c r="C9" s="46">
        <v>7</v>
      </c>
      <c r="D9" s="100">
        <v>20170801</v>
      </c>
      <c r="E9" s="209" t="s">
        <v>483</v>
      </c>
      <c r="F9" s="209" t="s">
        <v>484</v>
      </c>
      <c r="G9" s="209" t="s">
        <v>485</v>
      </c>
      <c r="H9" s="209" t="s">
        <v>154</v>
      </c>
      <c r="I9" s="100" t="s">
        <v>113</v>
      </c>
      <c r="J9" s="210">
        <v>2350</v>
      </c>
      <c r="K9" s="100" t="s">
        <v>486</v>
      </c>
      <c r="L9" s="46" t="s">
        <v>487</v>
      </c>
      <c r="M9" s="100" t="s">
        <v>169</v>
      </c>
      <c r="N9" s="100"/>
      <c r="O9" s="220" t="s">
        <v>474</v>
      </c>
    </row>
    <row r="10" spans="1:27" s="45" customFormat="1" outlineLevel="1" x14ac:dyDescent="0.25">
      <c r="A10" s="100" t="s">
        <v>889</v>
      </c>
      <c r="B10" s="208" t="s">
        <v>153</v>
      </c>
      <c r="C10" s="46">
        <v>7</v>
      </c>
      <c r="D10" s="100">
        <v>20171001</v>
      </c>
      <c r="E10" s="209" t="s">
        <v>488</v>
      </c>
      <c r="F10" s="209" t="s">
        <v>489</v>
      </c>
      <c r="G10" s="209" t="s">
        <v>490</v>
      </c>
      <c r="H10" s="209" t="s">
        <v>154</v>
      </c>
      <c r="I10" s="100" t="s">
        <v>113</v>
      </c>
      <c r="J10" s="210">
        <v>2350</v>
      </c>
      <c r="K10" s="100" t="s">
        <v>491</v>
      </c>
      <c r="L10" s="46" t="s">
        <v>492</v>
      </c>
      <c r="M10" s="100" t="s">
        <v>169</v>
      </c>
      <c r="N10" s="100"/>
      <c r="O10" s="220" t="s">
        <v>493</v>
      </c>
    </row>
    <row r="11" spans="1:27" s="45" customFormat="1" outlineLevel="1" x14ac:dyDescent="0.25">
      <c r="A11" s="100" t="s">
        <v>889</v>
      </c>
      <c r="B11" s="208" t="s">
        <v>153</v>
      </c>
      <c r="C11" s="46">
        <v>7</v>
      </c>
      <c r="D11" s="100">
        <v>20170801</v>
      </c>
      <c r="E11" s="209" t="s">
        <v>223</v>
      </c>
      <c r="F11" s="209" t="s">
        <v>200</v>
      </c>
      <c r="G11" s="209" t="s">
        <v>494</v>
      </c>
      <c r="H11" s="209" t="s">
        <v>495</v>
      </c>
      <c r="I11" s="100" t="s">
        <v>113</v>
      </c>
      <c r="J11" s="210">
        <v>2350</v>
      </c>
      <c r="K11" s="100" t="s">
        <v>496</v>
      </c>
      <c r="L11" s="46" t="s">
        <v>224</v>
      </c>
      <c r="M11" s="100" t="s">
        <v>169</v>
      </c>
      <c r="N11" s="100" t="s">
        <v>497</v>
      </c>
      <c r="O11" s="220"/>
    </row>
    <row r="12" spans="1:27" s="45" customFormat="1" outlineLevel="1" x14ac:dyDescent="0.25">
      <c r="A12" s="100" t="s">
        <v>889</v>
      </c>
      <c r="B12" s="208" t="s">
        <v>153</v>
      </c>
      <c r="C12" s="46">
        <v>7</v>
      </c>
      <c r="D12" s="100">
        <v>17323</v>
      </c>
      <c r="E12" s="209" t="s">
        <v>155</v>
      </c>
      <c r="F12" s="209" t="s">
        <v>156</v>
      </c>
      <c r="G12" s="209" t="s">
        <v>498</v>
      </c>
      <c r="H12" s="209" t="s">
        <v>225</v>
      </c>
      <c r="I12" s="100" t="s">
        <v>113</v>
      </c>
      <c r="J12" s="210">
        <v>2350</v>
      </c>
      <c r="K12" s="100" t="s">
        <v>9</v>
      </c>
      <c r="L12" s="46" t="s">
        <v>268</v>
      </c>
      <c r="M12" s="100" t="s">
        <v>169</v>
      </c>
      <c r="N12" s="100"/>
      <c r="O12" s="220" t="s">
        <v>499</v>
      </c>
    </row>
    <row r="13" spans="1:27" s="45" customFormat="1" outlineLevel="1" x14ac:dyDescent="0.25">
      <c r="A13" s="100" t="s">
        <v>889</v>
      </c>
      <c r="B13" s="208" t="s">
        <v>153</v>
      </c>
      <c r="C13" s="46">
        <v>7</v>
      </c>
      <c r="D13" s="100">
        <v>1223</v>
      </c>
      <c r="E13" s="209" t="s">
        <v>52</v>
      </c>
      <c r="F13" s="209" t="s">
        <v>411</v>
      </c>
      <c r="G13" s="209" t="s">
        <v>500</v>
      </c>
      <c r="H13" s="209" t="s">
        <v>154</v>
      </c>
      <c r="I13" s="100" t="s">
        <v>113</v>
      </c>
      <c r="J13" s="210">
        <v>2350</v>
      </c>
      <c r="K13" s="100" t="s">
        <v>412</v>
      </c>
      <c r="L13" s="46" t="s">
        <v>413</v>
      </c>
      <c r="M13" s="100" t="s">
        <v>169</v>
      </c>
      <c r="N13" s="100" t="s">
        <v>177</v>
      </c>
      <c r="O13" s="220" t="s">
        <v>474</v>
      </c>
    </row>
    <row r="14" spans="1:27" s="45" customFormat="1" outlineLevel="1" x14ac:dyDescent="0.25">
      <c r="A14" s="100" t="s">
        <v>889</v>
      </c>
      <c r="B14" s="208" t="s">
        <v>153</v>
      </c>
      <c r="C14" s="46">
        <v>7</v>
      </c>
      <c r="D14" s="100">
        <v>18847</v>
      </c>
      <c r="E14" s="209" t="s">
        <v>501</v>
      </c>
      <c r="F14" s="209" t="s">
        <v>384</v>
      </c>
      <c r="G14" s="209" t="s">
        <v>502</v>
      </c>
      <c r="H14" s="209" t="s">
        <v>154</v>
      </c>
      <c r="I14" s="100" t="s">
        <v>113</v>
      </c>
      <c r="J14" s="210">
        <v>2350</v>
      </c>
      <c r="K14" s="100" t="s">
        <v>503</v>
      </c>
      <c r="L14" s="46" t="s">
        <v>504</v>
      </c>
      <c r="M14" s="100" t="s">
        <v>169</v>
      </c>
      <c r="N14" s="100"/>
      <c r="O14" s="220" t="s">
        <v>505</v>
      </c>
    </row>
    <row r="15" spans="1:27" s="45" customFormat="1" outlineLevel="1" x14ac:dyDescent="0.25">
      <c r="A15" s="100" t="s">
        <v>889</v>
      </c>
      <c r="B15" s="208" t="s">
        <v>153</v>
      </c>
      <c r="C15" s="46">
        <v>7</v>
      </c>
      <c r="D15" s="100">
        <v>20180302</v>
      </c>
      <c r="E15" s="209" t="s">
        <v>501</v>
      </c>
      <c r="F15" s="209" t="s">
        <v>506</v>
      </c>
      <c r="G15" s="209" t="s">
        <v>502</v>
      </c>
      <c r="H15" s="209" t="s">
        <v>154</v>
      </c>
      <c r="I15" s="100" t="s">
        <v>113</v>
      </c>
      <c r="J15" s="210">
        <v>2350</v>
      </c>
      <c r="K15" s="100" t="s">
        <v>507</v>
      </c>
      <c r="L15" s="46" t="s">
        <v>508</v>
      </c>
      <c r="M15" s="100" t="s">
        <v>169</v>
      </c>
      <c r="N15" s="100" t="s">
        <v>171</v>
      </c>
      <c r="O15" s="220" t="s">
        <v>505</v>
      </c>
    </row>
    <row r="16" spans="1:27" outlineLevel="1" x14ac:dyDescent="0.25">
      <c r="A16" s="100"/>
      <c r="B16" s="32"/>
      <c r="C16" s="80"/>
      <c r="D16" s="33"/>
      <c r="E16" s="34"/>
      <c r="F16" s="34"/>
      <c r="G16" s="34"/>
      <c r="H16" s="34"/>
      <c r="I16" s="33"/>
      <c r="J16" s="169"/>
      <c r="K16" s="33"/>
      <c r="L16" s="47"/>
      <c r="M16" s="33"/>
      <c r="N16" s="33"/>
    </row>
    <row r="17" spans="1:29" outlineLevel="1" x14ac:dyDescent="0.25">
      <c r="A17" s="2"/>
      <c r="B17" s="32"/>
      <c r="C17" s="80"/>
      <c r="D17" s="33"/>
      <c r="E17" s="34"/>
      <c r="F17" s="34"/>
      <c r="G17" s="34"/>
      <c r="H17" s="34"/>
      <c r="I17" s="33"/>
      <c r="J17" s="169"/>
      <c r="K17" s="33"/>
      <c r="L17" s="47"/>
      <c r="M17" s="33"/>
      <c r="N17" s="33"/>
    </row>
    <row r="18" spans="1:29" s="31" customFormat="1" ht="13" outlineLevel="1" collapsed="1" x14ac:dyDescent="0.3">
      <c r="A18" s="4"/>
      <c r="B18" s="14" t="s">
        <v>153</v>
      </c>
      <c r="C18" s="25"/>
      <c r="D18" s="25"/>
      <c r="E18" s="17" t="s">
        <v>180</v>
      </c>
      <c r="F18" s="18">
        <f>COUNTIF(A4:A17, "x")</f>
        <v>12</v>
      </c>
      <c r="G18" s="17" t="s">
        <v>198</v>
      </c>
      <c r="H18" s="18">
        <f>M18</f>
        <v>12</v>
      </c>
      <c r="I18" s="5"/>
      <c r="J18" s="170"/>
      <c r="K18" s="5"/>
      <c r="L18" s="19" t="s">
        <v>185</v>
      </c>
      <c r="M18" s="17">
        <f>COUNTIF(M4:M17, "Yes")</f>
        <v>12</v>
      </c>
      <c r="N18" s="5"/>
      <c r="O18" s="5"/>
    </row>
    <row r="19" spans="1:29" s="153" customFormat="1" outlineLevel="1" x14ac:dyDescent="0.25">
      <c r="J19" s="171"/>
    </row>
    <row r="20" spans="1:29" outlineLevel="2" x14ac:dyDescent="0.25">
      <c r="A20" s="100" t="s">
        <v>889</v>
      </c>
      <c r="B20" s="154" t="s">
        <v>252</v>
      </c>
      <c r="C20" s="46">
        <v>7</v>
      </c>
      <c r="D20" s="46">
        <v>20190205</v>
      </c>
      <c r="E20" s="46" t="s">
        <v>509</v>
      </c>
      <c r="F20" s="46" t="s">
        <v>510</v>
      </c>
      <c r="G20" s="46" t="s">
        <v>511</v>
      </c>
      <c r="H20" s="46" t="s">
        <v>512</v>
      </c>
      <c r="I20" s="46" t="s">
        <v>115</v>
      </c>
      <c r="J20" s="172">
        <v>4060</v>
      </c>
      <c r="K20" s="46" t="s">
        <v>513</v>
      </c>
      <c r="L20" s="46" t="s">
        <v>514</v>
      </c>
      <c r="M20" s="100" t="s">
        <v>598</v>
      </c>
      <c r="N20" s="46" t="s">
        <v>172</v>
      </c>
      <c r="O20" s="221">
        <v>43497</v>
      </c>
    </row>
    <row r="21" spans="1:29" s="153" customFormat="1" ht="12.75" customHeight="1" outlineLevel="2" x14ac:dyDescent="0.25">
      <c r="A21" s="100" t="s">
        <v>889</v>
      </c>
      <c r="B21" s="154" t="s">
        <v>252</v>
      </c>
      <c r="C21" s="46">
        <v>7</v>
      </c>
      <c r="D21" s="46">
        <v>20190401</v>
      </c>
      <c r="E21" s="46" t="s">
        <v>515</v>
      </c>
      <c r="F21" s="46" t="s">
        <v>516</v>
      </c>
      <c r="G21" s="46" t="s">
        <v>517</v>
      </c>
      <c r="H21" s="46" t="s">
        <v>100</v>
      </c>
      <c r="I21" s="46" t="s">
        <v>115</v>
      </c>
      <c r="J21" s="172">
        <v>4031</v>
      </c>
      <c r="K21" s="46" t="s">
        <v>518</v>
      </c>
      <c r="L21" s="46" t="s">
        <v>519</v>
      </c>
      <c r="M21" s="100" t="s">
        <v>598</v>
      </c>
      <c r="N21" s="46"/>
      <c r="O21" s="221">
        <v>43556</v>
      </c>
      <c r="P21" s="46"/>
      <c r="Q21" s="46"/>
      <c r="R21" s="46"/>
      <c r="S21" s="46"/>
      <c r="T21" s="46"/>
      <c r="U21" s="46"/>
      <c r="V21" s="156"/>
      <c r="W21" s="46"/>
      <c r="X21" s="157"/>
      <c r="Y21" s="46"/>
      <c r="Z21" s="46"/>
      <c r="AA21" s="46"/>
      <c r="AB21" s="46"/>
      <c r="AC21" s="158"/>
    </row>
    <row r="22" spans="1:29" s="153" customFormat="1" ht="12.75" customHeight="1" outlineLevel="2" x14ac:dyDescent="0.25">
      <c r="A22" s="100" t="s">
        <v>889</v>
      </c>
      <c r="B22" s="154" t="s">
        <v>252</v>
      </c>
      <c r="C22" s="46">
        <v>7</v>
      </c>
      <c r="D22" s="46">
        <v>20191003</v>
      </c>
      <c r="E22" s="46" t="s">
        <v>955</v>
      </c>
      <c r="F22" s="46" t="s">
        <v>956</v>
      </c>
      <c r="G22" s="46"/>
      <c r="H22" s="46"/>
      <c r="I22" s="46"/>
      <c r="J22" s="172"/>
      <c r="K22" s="46" t="s">
        <v>980</v>
      </c>
      <c r="L22" s="226" t="s">
        <v>981</v>
      </c>
      <c r="M22" s="100" t="s">
        <v>598</v>
      </c>
      <c r="N22" s="46"/>
      <c r="O22" s="221">
        <v>43739</v>
      </c>
      <c r="P22" s="46"/>
      <c r="Q22" s="46"/>
      <c r="R22" s="46"/>
      <c r="S22" s="46"/>
      <c r="T22" s="46"/>
      <c r="U22" s="46"/>
      <c r="V22" s="156"/>
      <c r="W22" s="46"/>
      <c r="X22" s="157"/>
      <c r="Y22" s="46"/>
      <c r="Z22" s="46"/>
      <c r="AA22" s="46"/>
      <c r="AB22" s="46"/>
      <c r="AC22" s="158"/>
    </row>
    <row r="23" spans="1:29" s="153" customFormat="1" ht="12.75" customHeight="1" outlineLevel="2" x14ac:dyDescent="0.25">
      <c r="A23" s="100" t="s">
        <v>889</v>
      </c>
      <c r="B23" s="154" t="s">
        <v>252</v>
      </c>
      <c r="C23" s="46">
        <v>7</v>
      </c>
      <c r="D23" s="46">
        <v>18841</v>
      </c>
      <c r="E23" s="46" t="s">
        <v>393</v>
      </c>
      <c r="F23" s="46" t="s">
        <v>394</v>
      </c>
      <c r="G23" s="46" t="s">
        <v>520</v>
      </c>
      <c r="H23" s="46" t="s">
        <v>395</v>
      </c>
      <c r="I23" s="46" t="s">
        <v>115</v>
      </c>
      <c r="J23" s="172">
        <v>4012</v>
      </c>
      <c r="K23" s="46" t="s">
        <v>396</v>
      </c>
      <c r="L23" s="46" t="s">
        <v>521</v>
      </c>
      <c r="M23" s="100" t="s">
        <v>598</v>
      </c>
      <c r="N23" s="46"/>
      <c r="O23" s="221">
        <v>42540</v>
      </c>
      <c r="P23" s="46"/>
      <c r="Q23" s="46"/>
      <c r="R23" s="46"/>
      <c r="S23" s="46"/>
      <c r="T23" s="46"/>
      <c r="U23" s="46"/>
      <c r="V23" s="156"/>
      <c r="W23" s="46"/>
      <c r="X23" s="157"/>
      <c r="Y23" s="46"/>
      <c r="Z23" s="46"/>
      <c r="AA23" s="46"/>
      <c r="AB23" s="46"/>
      <c r="AC23" s="158"/>
    </row>
    <row r="24" spans="1:29" s="153" customFormat="1" ht="12.75" customHeight="1" outlineLevel="2" x14ac:dyDescent="0.25">
      <c r="A24" s="100" t="s">
        <v>889</v>
      </c>
      <c r="B24" s="154" t="s">
        <v>252</v>
      </c>
      <c r="C24" s="46">
        <v>7</v>
      </c>
      <c r="D24" s="46">
        <v>20191004</v>
      </c>
      <c r="E24" s="46" t="s">
        <v>957</v>
      </c>
      <c r="F24" s="46" t="s">
        <v>958</v>
      </c>
      <c r="G24" s="46" t="s">
        <v>977</v>
      </c>
      <c r="H24" s="46" t="s">
        <v>512</v>
      </c>
      <c r="I24" s="46" t="s">
        <v>115</v>
      </c>
      <c r="J24" s="172">
        <v>4060</v>
      </c>
      <c r="K24" s="46" t="s">
        <v>978</v>
      </c>
      <c r="L24" s="226" t="s">
        <v>979</v>
      </c>
      <c r="M24" s="100" t="s">
        <v>598</v>
      </c>
      <c r="N24" s="46"/>
      <c r="O24" s="221">
        <v>43739</v>
      </c>
      <c r="P24" s="46"/>
      <c r="Q24" s="46"/>
      <c r="R24" s="46"/>
      <c r="S24" s="46"/>
      <c r="T24" s="46"/>
      <c r="U24" s="46"/>
      <c r="V24" s="156"/>
      <c r="W24" s="46"/>
      <c r="X24" s="157"/>
      <c r="Y24" s="46"/>
      <c r="Z24" s="46"/>
      <c r="AA24" s="46"/>
      <c r="AB24" s="46"/>
      <c r="AC24" s="158"/>
    </row>
    <row r="25" spans="1:29" s="153" customFormat="1" ht="12.75" customHeight="1" outlineLevel="2" x14ac:dyDescent="0.25">
      <c r="A25" s="100" t="s">
        <v>889</v>
      </c>
      <c r="B25" s="154" t="s">
        <v>252</v>
      </c>
      <c r="C25" s="46">
        <v>7</v>
      </c>
      <c r="D25" s="46">
        <v>20181001</v>
      </c>
      <c r="E25" s="46" t="s">
        <v>523</v>
      </c>
      <c r="F25" s="46" t="s">
        <v>524</v>
      </c>
      <c r="G25" s="46" t="s">
        <v>855</v>
      </c>
      <c r="H25" s="46" t="s">
        <v>525</v>
      </c>
      <c r="I25" s="46" t="s">
        <v>115</v>
      </c>
      <c r="J25" s="172">
        <v>4102</v>
      </c>
      <c r="K25" s="46" t="s">
        <v>526</v>
      </c>
      <c r="L25" s="46" t="s">
        <v>818</v>
      </c>
      <c r="M25" s="100" t="s">
        <v>598</v>
      </c>
      <c r="N25" s="46"/>
      <c r="O25" s="221">
        <v>43389</v>
      </c>
      <c r="P25" s="46"/>
      <c r="Q25" s="46"/>
      <c r="R25" s="46"/>
      <c r="S25" s="46"/>
      <c r="T25" s="46"/>
      <c r="U25" s="46"/>
      <c r="V25" s="156"/>
      <c r="W25" s="46"/>
      <c r="X25" s="157"/>
      <c r="Y25" s="46"/>
      <c r="Z25" s="46"/>
      <c r="AA25" s="46"/>
      <c r="AB25" s="46"/>
      <c r="AC25" s="158"/>
    </row>
    <row r="26" spans="1:29" s="153" customFormat="1" ht="12.75" customHeight="1" outlineLevel="2" x14ac:dyDescent="0.25">
      <c r="A26" s="100" t="s">
        <v>889</v>
      </c>
      <c r="B26" s="154" t="s">
        <v>252</v>
      </c>
      <c r="C26" s="46">
        <v>7</v>
      </c>
      <c r="D26" s="46">
        <v>20200202</v>
      </c>
      <c r="E26" s="46" t="s">
        <v>988</v>
      </c>
      <c r="F26" s="46" t="s">
        <v>966</v>
      </c>
      <c r="G26" s="46" t="s">
        <v>967</v>
      </c>
      <c r="H26" s="46" t="s">
        <v>968</v>
      </c>
      <c r="I26" s="46" t="s">
        <v>115</v>
      </c>
      <c r="J26" s="172">
        <v>4020</v>
      </c>
      <c r="K26" s="46" t="s">
        <v>969</v>
      </c>
      <c r="L26" s="226" t="s">
        <v>970</v>
      </c>
      <c r="M26" s="100" t="s">
        <v>598</v>
      </c>
      <c r="N26" s="46"/>
      <c r="O26" s="221">
        <v>43862</v>
      </c>
      <c r="P26" s="46"/>
      <c r="Q26" s="46"/>
      <c r="R26" s="46"/>
      <c r="S26" s="46"/>
      <c r="T26" s="46"/>
      <c r="U26" s="46"/>
      <c r="V26" s="156"/>
      <c r="W26" s="46"/>
      <c r="X26" s="157"/>
      <c r="Y26" s="46"/>
      <c r="Z26" s="46"/>
      <c r="AA26" s="46"/>
      <c r="AB26" s="46"/>
      <c r="AC26" s="158"/>
    </row>
    <row r="27" spans="1:29" s="153" customFormat="1" ht="12.75" customHeight="1" outlineLevel="2" x14ac:dyDescent="0.25">
      <c r="A27" s="100" t="s">
        <v>889</v>
      </c>
      <c r="B27" s="154" t="s">
        <v>252</v>
      </c>
      <c r="C27" s="46">
        <v>7</v>
      </c>
      <c r="D27" s="46">
        <v>18843</v>
      </c>
      <c r="E27" s="46" t="s">
        <v>397</v>
      </c>
      <c r="F27" s="46" t="s">
        <v>398</v>
      </c>
      <c r="G27" s="46" t="s">
        <v>944</v>
      </c>
      <c r="H27" s="46" t="s">
        <v>945</v>
      </c>
      <c r="I27" s="46" t="s">
        <v>115</v>
      </c>
      <c r="J27" s="172">
        <v>4036</v>
      </c>
      <c r="K27" s="46" t="s">
        <v>400</v>
      </c>
      <c r="L27" s="46" t="s">
        <v>819</v>
      </c>
      <c r="M27" s="100" t="s">
        <v>598</v>
      </c>
      <c r="N27" s="46" t="s">
        <v>177</v>
      </c>
      <c r="O27" s="221">
        <v>42540</v>
      </c>
      <c r="P27" s="46"/>
      <c r="Q27" s="46"/>
      <c r="R27" s="46"/>
      <c r="S27" s="46"/>
      <c r="T27" s="46"/>
      <c r="U27" s="46"/>
      <c r="V27" s="156"/>
      <c r="W27" s="46"/>
      <c r="X27" s="157"/>
      <c r="Y27" s="46"/>
      <c r="Z27" s="46"/>
      <c r="AA27" s="46"/>
      <c r="AB27" s="46"/>
      <c r="AC27" s="158"/>
    </row>
    <row r="28" spans="1:29" s="153" customFormat="1" ht="12.75" customHeight="1" outlineLevel="2" x14ac:dyDescent="0.25">
      <c r="A28" s="100" t="s">
        <v>889</v>
      </c>
      <c r="B28" s="154" t="s">
        <v>252</v>
      </c>
      <c r="C28" s="46">
        <v>7</v>
      </c>
      <c r="D28" s="46">
        <v>2007</v>
      </c>
      <c r="E28" s="46" t="s">
        <v>97</v>
      </c>
      <c r="F28" s="46" t="s">
        <v>98</v>
      </c>
      <c r="G28" s="46" t="s">
        <v>99</v>
      </c>
      <c r="H28" s="46" t="s">
        <v>100</v>
      </c>
      <c r="I28" s="46" t="s">
        <v>115</v>
      </c>
      <c r="J28" s="172">
        <v>4031</v>
      </c>
      <c r="K28" s="46" t="s">
        <v>29</v>
      </c>
      <c r="L28" s="46" t="s">
        <v>542</v>
      </c>
      <c r="M28" s="100" t="s">
        <v>598</v>
      </c>
      <c r="N28" s="46" t="s">
        <v>173</v>
      </c>
      <c r="O28" s="221">
        <v>1982</v>
      </c>
      <c r="P28" s="46"/>
      <c r="Q28" s="46"/>
      <c r="R28" s="46"/>
      <c r="S28" s="46"/>
      <c r="T28" s="46"/>
      <c r="U28" s="46"/>
      <c r="V28" s="156"/>
      <c r="W28" s="46"/>
      <c r="X28" s="157"/>
      <c r="Y28" s="46"/>
      <c r="Z28" s="46"/>
      <c r="AA28" s="46"/>
      <c r="AB28" s="46"/>
      <c r="AC28" s="158"/>
    </row>
    <row r="29" spans="1:29" s="153" customFormat="1" ht="12.75" customHeight="1" outlineLevel="2" x14ac:dyDescent="0.25">
      <c r="A29" s="100" t="s">
        <v>889</v>
      </c>
      <c r="B29" s="154" t="s">
        <v>252</v>
      </c>
      <c r="C29" s="46">
        <v>7</v>
      </c>
      <c r="D29" s="46">
        <v>1969</v>
      </c>
      <c r="E29" s="46" t="s">
        <v>95</v>
      </c>
      <c r="F29" s="46" t="s">
        <v>96</v>
      </c>
      <c r="G29" s="46" t="s">
        <v>543</v>
      </c>
      <c r="H29" s="46" t="s">
        <v>372</v>
      </c>
      <c r="I29" s="46" t="s">
        <v>115</v>
      </c>
      <c r="J29" s="172">
        <v>4035</v>
      </c>
      <c r="K29" s="46" t="s">
        <v>544</v>
      </c>
      <c r="L29" s="46" t="s">
        <v>389</v>
      </c>
      <c r="M29" s="100" t="s">
        <v>598</v>
      </c>
      <c r="N29" s="46"/>
      <c r="O29" s="221">
        <v>1997</v>
      </c>
      <c r="P29" s="46"/>
      <c r="Q29" s="46"/>
      <c r="R29" s="46"/>
      <c r="S29" s="46"/>
      <c r="T29" s="46"/>
      <c r="U29" s="46"/>
      <c r="V29" s="156"/>
      <c r="W29" s="46"/>
      <c r="X29" s="157"/>
      <c r="Y29" s="46"/>
      <c r="Z29" s="46"/>
      <c r="AA29" s="46"/>
      <c r="AB29" s="46"/>
      <c r="AC29" s="158"/>
    </row>
    <row r="30" spans="1:29" s="153" customFormat="1" ht="12.75" customHeight="1" outlineLevel="2" x14ac:dyDescent="0.25">
      <c r="A30" s="100" t="s">
        <v>889</v>
      </c>
      <c r="B30" s="154" t="s">
        <v>252</v>
      </c>
      <c r="C30" s="46">
        <v>7</v>
      </c>
      <c r="D30" s="46">
        <v>2011</v>
      </c>
      <c r="E30" s="46" t="s">
        <v>350</v>
      </c>
      <c r="F30" s="46" t="s">
        <v>119</v>
      </c>
      <c r="G30" s="46" t="s">
        <v>120</v>
      </c>
      <c r="H30" s="46" t="s">
        <v>121</v>
      </c>
      <c r="I30" s="46" t="s">
        <v>115</v>
      </c>
      <c r="J30" s="172">
        <v>4122</v>
      </c>
      <c r="K30" s="46" t="s">
        <v>43</v>
      </c>
      <c r="L30" s="46" t="s">
        <v>186</v>
      </c>
      <c r="M30" s="100" t="s">
        <v>598</v>
      </c>
      <c r="N30" s="46"/>
      <c r="O30" s="221">
        <v>1966</v>
      </c>
      <c r="P30" s="46"/>
      <c r="Q30" s="46"/>
      <c r="R30" s="46"/>
      <c r="S30" s="46"/>
      <c r="T30" s="46"/>
      <c r="U30" s="46"/>
      <c r="V30" s="156"/>
      <c r="W30" s="46"/>
      <c r="X30" s="157"/>
      <c r="Y30" s="46"/>
      <c r="Z30" s="46"/>
      <c r="AA30" s="46"/>
      <c r="AB30" s="46"/>
      <c r="AC30" s="158"/>
    </row>
    <row r="31" spans="1:29" s="153" customFormat="1" ht="12.75" customHeight="1" outlineLevel="2" x14ac:dyDescent="0.25">
      <c r="A31" s="100" t="s">
        <v>889</v>
      </c>
      <c r="B31" s="154" t="s">
        <v>252</v>
      </c>
      <c r="C31" s="46">
        <v>7</v>
      </c>
      <c r="D31" s="46">
        <v>20190304</v>
      </c>
      <c r="E31" s="46" t="s">
        <v>545</v>
      </c>
      <c r="F31" s="46" t="s">
        <v>546</v>
      </c>
      <c r="G31" s="46" t="s">
        <v>547</v>
      </c>
      <c r="H31" s="46" t="s">
        <v>548</v>
      </c>
      <c r="I31" s="46" t="s">
        <v>115</v>
      </c>
      <c r="J31" s="172">
        <v>4053</v>
      </c>
      <c r="K31" s="46" t="s">
        <v>549</v>
      </c>
      <c r="L31" s="46" t="s">
        <v>550</v>
      </c>
      <c r="M31" s="100" t="s">
        <v>598</v>
      </c>
      <c r="N31" s="46"/>
      <c r="O31" s="221">
        <v>43543</v>
      </c>
      <c r="P31" s="46"/>
      <c r="Q31" s="46"/>
      <c r="R31" s="46"/>
      <c r="S31" s="46"/>
      <c r="T31" s="46"/>
      <c r="U31" s="46"/>
      <c r="V31" s="156"/>
      <c r="W31" s="46"/>
      <c r="X31" s="157"/>
      <c r="Y31" s="46"/>
      <c r="Z31" s="46"/>
      <c r="AA31" s="46"/>
      <c r="AB31" s="46"/>
      <c r="AC31" s="158"/>
    </row>
    <row r="32" spans="1:29" s="153" customFormat="1" ht="12.75" customHeight="1" outlineLevel="2" x14ac:dyDescent="0.25">
      <c r="A32" s="100" t="s">
        <v>889</v>
      </c>
      <c r="B32" s="154" t="s">
        <v>252</v>
      </c>
      <c r="C32" s="46">
        <v>7</v>
      </c>
      <c r="D32" s="46">
        <v>20190305</v>
      </c>
      <c r="E32" s="46" t="s">
        <v>545</v>
      </c>
      <c r="F32" s="46" t="s">
        <v>551</v>
      </c>
      <c r="G32" s="46" t="s">
        <v>547</v>
      </c>
      <c r="H32" s="46" t="s">
        <v>548</v>
      </c>
      <c r="I32" s="46" t="s">
        <v>115</v>
      </c>
      <c r="J32" s="172">
        <v>4053</v>
      </c>
      <c r="K32" s="46" t="s">
        <v>552</v>
      </c>
      <c r="L32" s="46" t="s">
        <v>822</v>
      </c>
      <c r="M32" s="100" t="s">
        <v>598</v>
      </c>
      <c r="N32" s="46"/>
      <c r="O32" s="221">
        <v>43543</v>
      </c>
      <c r="P32" s="46"/>
      <c r="Q32" s="46"/>
      <c r="R32" s="46"/>
      <c r="S32" s="46"/>
      <c r="T32" s="46"/>
      <c r="U32" s="46"/>
      <c r="V32" s="156"/>
      <c r="W32" s="46"/>
      <c r="X32" s="157"/>
      <c r="Y32" s="46"/>
      <c r="Z32" s="46"/>
      <c r="AA32" s="46"/>
      <c r="AB32" s="46"/>
      <c r="AC32" s="158"/>
    </row>
    <row r="33" spans="1:29" s="153" customFormat="1" ht="12.75" customHeight="1" outlineLevel="2" x14ac:dyDescent="0.25">
      <c r="A33" s="100" t="s">
        <v>889</v>
      </c>
      <c r="B33" s="154" t="s">
        <v>252</v>
      </c>
      <c r="C33" s="46">
        <v>7</v>
      </c>
      <c r="D33" s="46">
        <v>20180903</v>
      </c>
      <c r="E33" s="46" t="s">
        <v>558</v>
      </c>
      <c r="F33" s="46" t="s">
        <v>559</v>
      </c>
      <c r="G33" s="46" t="s">
        <v>560</v>
      </c>
      <c r="H33" s="46" t="s">
        <v>561</v>
      </c>
      <c r="I33" s="46" t="s">
        <v>115</v>
      </c>
      <c r="J33" s="172">
        <v>4051</v>
      </c>
      <c r="K33" s="46" t="s">
        <v>562</v>
      </c>
      <c r="L33" s="46" t="s">
        <v>823</v>
      </c>
      <c r="M33" s="100" t="s">
        <v>598</v>
      </c>
      <c r="N33" s="46"/>
      <c r="O33" s="221">
        <v>43179</v>
      </c>
      <c r="P33" s="46"/>
      <c r="Q33" s="46"/>
      <c r="R33" s="46"/>
      <c r="S33" s="46"/>
      <c r="T33" s="46"/>
      <c r="U33" s="46"/>
      <c r="V33" s="156"/>
      <c r="W33" s="46"/>
      <c r="X33" s="157"/>
      <c r="Y33" s="46"/>
      <c r="Z33" s="46"/>
      <c r="AA33" s="46"/>
      <c r="AB33" s="46"/>
      <c r="AC33" s="158"/>
    </row>
    <row r="34" spans="1:29" s="153" customFormat="1" ht="12.75" customHeight="1" outlineLevel="2" x14ac:dyDescent="0.25">
      <c r="A34" s="100" t="s">
        <v>889</v>
      </c>
      <c r="B34" s="154" t="s">
        <v>252</v>
      </c>
      <c r="C34" s="46">
        <v>7</v>
      </c>
      <c r="D34" s="46">
        <v>17971</v>
      </c>
      <c r="E34" s="46" t="s">
        <v>259</v>
      </c>
      <c r="F34" s="46" t="s">
        <v>73</v>
      </c>
      <c r="G34" s="46" t="s">
        <v>323</v>
      </c>
      <c r="H34" s="46" t="s">
        <v>260</v>
      </c>
      <c r="I34" s="46" t="s">
        <v>115</v>
      </c>
      <c r="J34" s="172">
        <v>4069</v>
      </c>
      <c r="K34" s="46" t="s">
        <v>553</v>
      </c>
      <c r="L34" s="46" t="s">
        <v>280</v>
      </c>
      <c r="M34" s="100" t="s">
        <v>598</v>
      </c>
      <c r="N34" s="46"/>
      <c r="O34" s="221">
        <v>2012</v>
      </c>
      <c r="P34" s="46"/>
      <c r="Q34" s="46"/>
      <c r="R34" s="46"/>
      <c r="S34" s="46"/>
      <c r="T34" s="46"/>
      <c r="U34" s="46"/>
      <c r="V34" s="156"/>
      <c r="W34" s="46"/>
      <c r="X34" s="157"/>
      <c r="Y34" s="46"/>
      <c r="Z34" s="46"/>
      <c r="AA34" s="46"/>
      <c r="AB34" s="46"/>
      <c r="AC34" s="158"/>
    </row>
    <row r="35" spans="1:29" s="153" customFormat="1" ht="12.75" customHeight="1" outlineLevel="2" x14ac:dyDescent="0.25">
      <c r="A35" s="100" t="s">
        <v>889</v>
      </c>
      <c r="B35" s="154" t="s">
        <v>252</v>
      </c>
      <c r="C35" s="46">
        <v>7</v>
      </c>
      <c r="D35" s="46">
        <v>20200201</v>
      </c>
      <c r="E35" s="46" t="s">
        <v>971</v>
      </c>
      <c r="F35" s="46" t="s">
        <v>972</v>
      </c>
      <c r="G35" s="46" t="s">
        <v>973</v>
      </c>
      <c r="H35" s="46" t="s">
        <v>974</v>
      </c>
      <c r="I35" s="46" t="s">
        <v>115</v>
      </c>
      <c r="J35" s="172">
        <v>4053</v>
      </c>
      <c r="K35" s="46" t="s">
        <v>975</v>
      </c>
      <c r="L35" s="226" t="s">
        <v>976</v>
      </c>
      <c r="M35" s="100" t="s">
        <v>598</v>
      </c>
      <c r="N35" s="46"/>
      <c r="O35" s="221">
        <v>43862</v>
      </c>
      <c r="P35" s="46"/>
      <c r="Q35" s="46"/>
      <c r="R35" s="46"/>
      <c r="S35" s="46"/>
      <c r="T35" s="46"/>
      <c r="U35" s="46"/>
      <c r="V35" s="156"/>
      <c r="W35" s="46"/>
      <c r="X35" s="157"/>
      <c r="Y35" s="46"/>
      <c r="Z35" s="46"/>
      <c r="AA35" s="46"/>
      <c r="AB35" s="46"/>
      <c r="AC35" s="158"/>
    </row>
    <row r="36" spans="1:29" s="153" customFormat="1" ht="12.65" customHeight="1" outlineLevel="2" x14ac:dyDescent="0.25">
      <c r="A36" s="100" t="s">
        <v>889</v>
      </c>
      <c r="B36" s="154" t="s">
        <v>252</v>
      </c>
      <c r="C36" s="46">
        <v>7</v>
      </c>
      <c r="D36" s="46">
        <v>15022</v>
      </c>
      <c r="E36" s="46" t="s">
        <v>554</v>
      </c>
      <c r="F36" s="46" t="s">
        <v>324</v>
      </c>
      <c r="G36" s="46" t="s">
        <v>555</v>
      </c>
      <c r="H36" s="46" t="s">
        <v>325</v>
      </c>
      <c r="I36" s="46" t="s">
        <v>556</v>
      </c>
      <c r="J36" s="172"/>
      <c r="K36" s="46" t="s">
        <v>326</v>
      </c>
      <c r="L36" s="46" t="s">
        <v>406</v>
      </c>
      <c r="M36" s="100" t="s">
        <v>598</v>
      </c>
      <c r="N36" s="46"/>
      <c r="O36" s="221">
        <v>2008</v>
      </c>
      <c r="P36" s="46"/>
      <c r="Q36" s="46"/>
      <c r="R36" s="46"/>
      <c r="S36" s="46"/>
      <c r="T36" s="46"/>
      <c r="U36" s="46"/>
      <c r="V36" s="156"/>
      <c r="W36" s="46"/>
      <c r="X36" s="157"/>
      <c r="Y36" s="46"/>
      <c r="Z36" s="46"/>
      <c r="AA36" s="46"/>
      <c r="AB36" s="46"/>
      <c r="AC36" s="158"/>
    </row>
    <row r="37" spans="1:29" s="153" customFormat="1" ht="12.75" customHeight="1" outlineLevel="2" x14ac:dyDescent="0.25">
      <c r="A37" s="100" t="s">
        <v>889</v>
      </c>
      <c r="B37" s="154" t="s">
        <v>252</v>
      </c>
      <c r="C37" s="46">
        <v>7</v>
      </c>
      <c r="D37" s="46">
        <v>20190503</v>
      </c>
      <c r="E37" s="46" t="s">
        <v>569</v>
      </c>
      <c r="F37" s="46" t="s">
        <v>570</v>
      </c>
      <c r="G37" s="46" t="s">
        <v>571</v>
      </c>
      <c r="H37" s="46" t="s">
        <v>399</v>
      </c>
      <c r="I37" s="46" t="s">
        <v>824</v>
      </c>
      <c r="J37" s="172">
        <v>4018</v>
      </c>
      <c r="K37" s="46" t="s">
        <v>825</v>
      </c>
      <c r="L37" s="46" t="s">
        <v>572</v>
      </c>
      <c r="M37" s="100" t="s">
        <v>598</v>
      </c>
      <c r="N37" s="46"/>
      <c r="O37" s="221">
        <v>43586</v>
      </c>
      <c r="P37" s="46"/>
      <c r="Q37" s="46"/>
      <c r="R37" s="46"/>
      <c r="S37" s="46"/>
      <c r="T37" s="46"/>
      <c r="U37" s="46"/>
      <c r="V37" s="156"/>
      <c r="W37" s="46"/>
      <c r="X37" s="157"/>
      <c r="Y37" s="46"/>
      <c r="Z37" s="46"/>
      <c r="AA37" s="46"/>
      <c r="AB37" s="46"/>
      <c r="AC37" s="158"/>
    </row>
    <row r="38" spans="1:29" s="153" customFormat="1" ht="12.75" customHeight="1" outlineLevel="2" x14ac:dyDescent="0.25">
      <c r="A38" s="100" t="s">
        <v>889</v>
      </c>
      <c r="B38" s="154" t="s">
        <v>252</v>
      </c>
      <c r="C38" s="46">
        <v>7</v>
      </c>
      <c r="D38" s="46">
        <v>15390</v>
      </c>
      <c r="E38" s="46" t="s">
        <v>7</v>
      </c>
      <c r="F38" s="46" t="s">
        <v>557</v>
      </c>
      <c r="G38" s="46" t="s">
        <v>14</v>
      </c>
      <c r="H38" s="46" t="s">
        <v>117</v>
      </c>
      <c r="I38" s="46" t="s">
        <v>115</v>
      </c>
      <c r="J38" s="172">
        <v>4051</v>
      </c>
      <c r="K38" s="46" t="s">
        <v>203</v>
      </c>
      <c r="L38" s="46" t="s">
        <v>704</v>
      </c>
      <c r="M38" s="100" t="s">
        <v>598</v>
      </c>
      <c r="N38" s="46" t="s">
        <v>826</v>
      </c>
      <c r="O38" s="221">
        <v>38565</v>
      </c>
      <c r="P38" s="46"/>
      <c r="Q38" s="46"/>
      <c r="R38" s="46"/>
      <c r="S38" s="46"/>
      <c r="T38" s="46"/>
      <c r="U38" s="46"/>
      <c r="V38" s="156"/>
      <c r="W38" s="46"/>
      <c r="X38" s="157"/>
      <c r="Y38" s="46"/>
      <c r="Z38" s="46"/>
      <c r="AA38" s="46"/>
      <c r="AB38" s="46"/>
      <c r="AC38" s="158"/>
    </row>
    <row r="39" spans="1:29" s="153" customFormat="1" ht="12.75" customHeight="1" outlineLevel="2" x14ac:dyDescent="0.25">
      <c r="A39" s="100" t="s">
        <v>889</v>
      </c>
      <c r="B39" s="154" t="s">
        <v>252</v>
      </c>
      <c r="C39" s="46">
        <v>7</v>
      </c>
      <c r="D39" s="46">
        <v>20190303</v>
      </c>
      <c r="E39" s="46" t="s">
        <v>573</v>
      </c>
      <c r="F39" s="46" t="s">
        <v>301</v>
      </c>
      <c r="G39" s="46" t="s">
        <v>574</v>
      </c>
      <c r="H39" s="46" t="s">
        <v>892</v>
      </c>
      <c r="I39" s="46" t="s">
        <v>115</v>
      </c>
      <c r="J39" s="172">
        <v>4035</v>
      </c>
      <c r="K39" s="46" t="s">
        <v>575</v>
      </c>
      <c r="L39" s="46" t="s">
        <v>576</v>
      </c>
      <c r="M39" s="100" t="s">
        <v>598</v>
      </c>
      <c r="N39" s="46" t="s">
        <v>171</v>
      </c>
      <c r="O39" s="221">
        <v>43525</v>
      </c>
      <c r="P39" s="46"/>
      <c r="Q39" s="46"/>
      <c r="R39" s="46"/>
      <c r="S39" s="46"/>
      <c r="T39" s="46"/>
      <c r="U39" s="46"/>
      <c r="V39" s="156"/>
      <c r="W39" s="46"/>
      <c r="X39" s="157"/>
      <c r="Y39" s="46"/>
      <c r="Z39" s="46"/>
      <c r="AA39" s="46"/>
      <c r="AB39" s="46"/>
      <c r="AC39" s="158"/>
    </row>
    <row r="40" spans="1:29" s="153" customFormat="1" ht="12.65" customHeight="1" outlineLevel="2" x14ac:dyDescent="0.25">
      <c r="A40" s="100" t="s">
        <v>889</v>
      </c>
      <c r="B40" s="154" t="s">
        <v>252</v>
      </c>
      <c r="C40" s="46">
        <v>7</v>
      </c>
      <c r="D40" s="46">
        <v>20190204</v>
      </c>
      <c r="E40" s="46" t="s">
        <v>577</v>
      </c>
      <c r="F40" s="46" t="s">
        <v>578</v>
      </c>
      <c r="G40" s="46" t="s">
        <v>579</v>
      </c>
      <c r="H40" s="46" t="s">
        <v>580</v>
      </c>
      <c r="I40" s="46" t="s">
        <v>115</v>
      </c>
      <c r="J40" s="172">
        <v>4000</v>
      </c>
      <c r="K40" s="46" t="s">
        <v>850</v>
      </c>
      <c r="L40" s="46" t="s">
        <v>581</v>
      </c>
      <c r="M40" s="100" t="s">
        <v>598</v>
      </c>
      <c r="N40" s="46"/>
      <c r="O40" s="221">
        <v>43497</v>
      </c>
      <c r="P40" s="46"/>
      <c r="Q40" s="46"/>
      <c r="R40" s="46"/>
      <c r="S40" s="46"/>
      <c r="T40" s="46"/>
      <c r="U40" s="46"/>
      <c r="V40" s="156"/>
      <c r="W40" s="46"/>
      <c r="X40" s="157"/>
      <c r="Y40" s="46"/>
      <c r="Z40" s="46"/>
      <c r="AA40" s="46"/>
      <c r="AB40" s="46"/>
      <c r="AC40" s="158"/>
    </row>
    <row r="41" spans="1:29" s="153" customFormat="1" ht="12.75" customHeight="1" outlineLevel="2" x14ac:dyDescent="0.25">
      <c r="A41" s="100"/>
      <c r="B41" s="154"/>
      <c r="C41" s="46"/>
      <c r="D41" s="46"/>
      <c r="E41" s="46"/>
      <c r="F41" s="46"/>
      <c r="G41" s="46"/>
      <c r="H41" s="46"/>
      <c r="I41" s="46"/>
      <c r="J41" s="172"/>
      <c r="K41" s="46"/>
      <c r="L41" s="46"/>
      <c r="M41" s="100"/>
      <c r="N41" s="46"/>
      <c r="O41" s="222"/>
      <c r="P41" s="46"/>
      <c r="Q41" s="46"/>
      <c r="R41" s="46"/>
      <c r="S41" s="46"/>
      <c r="T41" s="46"/>
      <c r="U41" s="46"/>
      <c r="V41" s="156"/>
      <c r="W41" s="46"/>
      <c r="X41" s="157"/>
      <c r="Y41" s="46"/>
      <c r="Z41" s="46"/>
      <c r="AA41" s="46"/>
      <c r="AB41" s="46"/>
      <c r="AC41" s="158"/>
    </row>
    <row r="42" spans="1:29" s="153" customFormat="1" ht="12.75" customHeight="1" outlineLevel="2" x14ac:dyDescent="0.25">
      <c r="A42" s="100"/>
      <c r="B42" s="154"/>
      <c r="C42" s="46"/>
      <c r="D42" s="46"/>
      <c r="E42" s="46" t="s">
        <v>982</v>
      </c>
      <c r="F42" s="46" t="s">
        <v>983</v>
      </c>
      <c r="G42" s="46" t="s">
        <v>986</v>
      </c>
      <c r="H42" s="46"/>
      <c r="I42" s="46"/>
      <c r="J42" s="172"/>
      <c r="K42" s="46" t="s">
        <v>984</v>
      </c>
      <c r="L42" s="46" t="s">
        <v>985</v>
      </c>
      <c r="M42" s="100"/>
      <c r="N42" s="46"/>
      <c r="O42" s="221">
        <v>43739</v>
      </c>
      <c r="P42" s="46"/>
      <c r="Q42" s="46"/>
      <c r="R42" s="46"/>
      <c r="S42" s="46"/>
      <c r="T42" s="46"/>
      <c r="U42" s="46"/>
      <c r="V42" s="156"/>
      <c r="W42" s="46"/>
      <c r="X42" s="157"/>
      <c r="Y42" s="46"/>
      <c r="Z42" s="46"/>
      <c r="AA42" s="46"/>
      <c r="AB42" s="46"/>
      <c r="AC42" s="158"/>
    </row>
    <row r="43" spans="1:29" s="153" customFormat="1" ht="12.75" customHeight="1" outlineLevel="2" x14ac:dyDescent="0.25">
      <c r="B43" s="154"/>
      <c r="C43" s="46"/>
      <c r="D43" s="46"/>
      <c r="E43" s="46"/>
      <c r="F43" s="46"/>
      <c r="G43" s="46"/>
      <c r="H43" s="46"/>
      <c r="I43" s="46"/>
      <c r="J43" s="172"/>
      <c r="K43" s="46"/>
      <c r="L43" s="46"/>
      <c r="M43" s="100"/>
      <c r="N43" s="46"/>
      <c r="O43" s="46"/>
      <c r="P43" s="46"/>
      <c r="Q43" s="46"/>
      <c r="R43" s="46"/>
      <c r="S43" s="46"/>
      <c r="T43" s="46"/>
      <c r="U43" s="46"/>
      <c r="V43" s="156"/>
      <c r="W43" s="46"/>
      <c r="X43" s="157"/>
      <c r="Y43" s="46"/>
      <c r="Z43" s="46"/>
      <c r="AA43" s="46"/>
      <c r="AB43" s="46"/>
      <c r="AC43" s="158"/>
    </row>
    <row r="44" spans="1:29" s="31" customFormat="1" ht="13" outlineLevel="1" x14ac:dyDescent="0.3">
      <c r="A44" s="4"/>
      <c r="B44" s="14" t="s">
        <v>252</v>
      </c>
      <c r="C44" s="25"/>
      <c r="D44" s="48"/>
      <c r="E44" s="17" t="s">
        <v>180</v>
      </c>
      <c r="F44" s="18">
        <f>COUNTIF(A21:A43, "x")</f>
        <v>20</v>
      </c>
      <c r="G44" s="17" t="s">
        <v>198</v>
      </c>
      <c r="H44" s="18">
        <f>M44</f>
        <v>20</v>
      </c>
      <c r="I44" s="5"/>
      <c r="J44" s="170"/>
      <c r="K44" s="5"/>
      <c r="L44" s="19" t="s">
        <v>185</v>
      </c>
      <c r="M44" s="159">
        <f>COUNTIF(M21:M43, "YES")</f>
        <v>20</v>
      </c>
      <c r="N44" s="5"/>
      <c r="O44" s="5"/>
    </row>
    <row r="45" spans="1:29" s="31" customFormat="1" ht="13" outlineLevel="2" x14ac:dyDescent="0.3">
      <c r="A45" s="91"/>
      <c r="B45" s="35" t="s">
        <v>254</v>
      </c>
      <c r="C45" s="36"/>
      <c r="D45" s="36"/>
      <c r="E45" s="37"/>
      <c r="F45" s="37"/>
      <c r="G45" s="37"/>
      <c r="H45" s="37"/>
      <c r="I45" s="36"/>
      <c r="J45" s="167"/>
      <c r="K45" s="36"/>
      <c r="L45" s="49"/>
      <c r="M45" s="36"/>
      <c r="N45" s="36"/>
      <c r="O45" s="94"/>
    </row>
    <row r="46" spans="1:29" s="153" customFormat="1" ht="12.65" customHeight="1" outlineLevel="2" x14ac:dyDescent="0.25">
      <c r="A46" s="228" t="s">
        <v>889</v>
      </c>
      <c r="B46" s="154" t="s">
        <v>254</v>
      </c>
      <c r="C46" s="46">
        <v>7</v>
      </c>
      <c r="D46" s="46">
        <v>20180901</v>
      </c>
      <c r="E46" s="46" t="s">
        <v>600</v>
      </c>
      <c r="F46" s="46" t="s">
        <v>601</v>
      </c>
      <c r="G46" s="46" t="s">
        <v>602</v>
      </c>
      <c r="H46" s="46" t="s">
        <v>603</v>
      </c>
      <c r="I46" s="46" t="s">
        <v>115</v>
      </c>
      <c r="J46" s="172">
        <v>4121</v>
      </c>
      <c r="K46" s="46" t="s">
        <v>829</v>
      </c>
      <c r="L46" s="46" t="s">
        <v>604</v>
      </c>
      <c r="M46" s="100" t="s">
        <v>743</v>
      </c>
      <c r="N46" s="46"/>
      <c r="O46" s="221" t="s">
        <v>605</v>
      </c>
      <c r="P46" s="46"/>
      <c r="Q46" s="46"/>
      <c r="R46" s="46"/>
      <c r="S46" s="46"/>
      <c r="T46" s="46"/>
      <c r="U46" s="46"/>
      <c r="V46" s="156"/>
      <c r="W46" s="46"/>
      <c r="X46" s="157"/>
      <c r="Y46" s="46"/>
      <c r="Z46" s="46"/>
      <c r="AA46" s="46"/>
      <c r="AB46" s="46"/>
      <c r="AC46" s="158"/>
    </row>
    <row r="47" spans="1:29" s="153" customFormat="1" ht="12.65" customHeight="1" outlineLevel="2" x14ac:dyDescent="0.25">
      <c r="A47" s="228" t="s">
        <v>889</v>
      </c>
      <c r="B47" s="154" t="s">
        <v>254</v>
      </c>
      <c r="C47" s="46">
        <v>7</v>
      </c>
      <c r="D47" s="46">
        <v>1589</v>
      </c>
      <c r="E47" s="46" t="s">
        <v>150</v>
      </c>
      <c r="F47" s="46" t="s">
        <v>116</v>
      </c>
      <c r="G47" s="46" t="s">
        <v>151</v>
      </c>
      <c r="H47" s="46" t="s">
        <v>11</v>
      </c>
      <c r="I47" s="46" t="s">
        <v>115</v>
      </c>
      <c r="J47" s="172">
        <v>4285</v>
      </c>
      <c r="K47" s="46" t="s">
        <v>30</v>
      </c>
      <c r="L47" s="46" t="s">
        <v>199</v>
      </c>
      <c r="M47" s="100" t="s">
        <v>169</v>
      </c>
      <c r="N47" s="46"/>
      <c r="O47" s="221" t="s">
        <v>830</v>
      </c>
      <c r="P47" s="46"/>
      <c r="Q47" s="46"/>
      <c r="R47" s="46"/>
      <c r="S47" s="46"/>
      <c r="T47" s="46"/>
      <c r="U47" s="46"/>
      <c r="V47" s="156"/>
      <c r="W47" s="46"/>
      <c r="X47" s="157"/>
      <c r="Y47" s="46"/>
      <c r="Z47" s="46"/>
      <c r="AA47" s="46"/>
      <c r="AB47" s="46"/>
      <c r="AC47" s="158"/>
    </row>
    <row r="48" spans="1:29" s="153" customFormat="1" outlineLevel="2" x14ac:dyDescent="0.25">
      <c r="A48" s="228" t="s">
        <v>889</v>
      </c>
      <c r="B48" s="154" t="s">
        <v>254</v>
      </c>
      <c r="C48" s="46">
        <v>7</v>
      </c>
      <c r="D48" s="46">
        <v>1582</v>
      </c>
      <c r="E48" s="46" t="s">
        <v>150</v>
      </c>
      <c r="F48" s="46" t="s">
        <v>75</v>
      </c>
      <c r="G48" s="46" t="s">
        <v>151</v>
      </c>
      <c r="H48" s="46" t="s">
        <v>11</v>
      </c>
      <c r="I48" s="46" t="s">
        <v>115</v>
      </c>
      <c r="J48" s="172">
        <v>4285</v>
      </c>
      <c r="K48" s="46" t="s">
        <v>30</v>
      </c>
      <c r="L48" s="46" t="s">
        <v>199</v>
      </c>
      <c r="M48" s="100" t="s">
        <v>169</v>
      </c>
      <c r="N48" s="46"/>
      <c r="O48" s="221" t="s">
        <v>830</v>
      </c>
      <c r="P48" s="46"/>
      <c r="Q48" s="46"/>
      <c r="R48" s="46"/>
      <c r="S48" s="46"/>
      <c r="T48" s="46"/>
      <c r="U48" s="46"/>
      <c r="V48" s="156"/>
      <c r="W48" s="46"/>
      <c r="X48" s="157"/>
      <c r="Y48" s="46"/>
      <c r="Z48" s="46"/>
      <c r="AA48" s="46"/>
      <c r="AB48" s="46"/>
      <c r="AC48" s="158"/>
    </row>
    <row r="49" spans="1:29" s="153" customFormat="1" ht="12.65" customHeight="1" outlineLevel="2" x14ac:dyDescent="0.25">
      <c r="A49" s="228" t="s">
        <v>889</v>
      </c>
      <c r="B49" s="154" t="s">
        <v>254</v>
      </c>
      <c r="C49" s="46">
        <v>7</v>
      </c>
      <c r="D49" s="46">
        <v>18844</v>
      </c>
      <c r="E49" s="46" t="s">
        <v>606</v>
      </c>
      <c r="F49" s="46" t="s">
        <v>161</v>
      </c>
      <c r="G49" s="46" t="s">
        <v>391</v>
      </c>
      <c r="H49" s="46" t="s">
        <v>607</v>
      </c>
      <c r="I49" s="46" t="s">
        <v>115</v>
      </c>
      <c r="J49" s="172">
        <v>4123</v>
      </c>
      <c r="K49" s="46" t="s">
        <v>392</v>
      </c>
      <c r="L49" s="46" t="s">
        <v>608</v>
      </c>
      <c r="M49" s="100" t="s">
        <v>828</v>
      </c>
      <c r="N49" s="46" t="s">
        <v>831</v>
      </c>
      <c r="O49" s="221">
        <v>42156</v>
      </c>
      <c r="P49" s="46"/>
      <c r="Q49" s="46"/>
      <c r="R49" s="46"/>
      <c r="S49" s="46"/>
      <c r="T49" s="46"/>
      <c r="U49" s="46"/>
      <c r="V49" s="156"/>
      <c r="W49" s="46"/>
      <c r="X49" s="157"/>
      <c r="Y49" s="46"/>
      <c r="Z49" s="46"/>
      <c r="AA49" s="46"/>
      <c r="AB49" s="46"/>
      <c r="AC49" s="158"/>
    </row>
    <row r="50" spans="1:29" s="153" customFormat="1" ht="12.65" customHeight="1" outlineLevel="2" x14ac:dyDescent="0.25">
      <c r="A50" s="228" t="s">
        <v>889</v>
      </c>
      <c r="B50" s="154" t="s">
        <v>254</v>
      </c>
      <c r="C50" s="46">
        <v>7</v>
      </c>
      <c r="D50" s="46">
        <v>20190601</v>
      </c>
      <c r="E50" s="46" t="s">
        <v>609</v>
      </c>
      <c r="F50" s="46" t="s">
        <v>137</v>
      </c>
      <c r="G50" s="46" t="s">
        <v>610</v>
      </c>
      <c r="H50" s="46" t="s">
        <v>611</v>
      </c>
      <c r="I50" s="46" t="s">
        <v>115</v>
      </c>
      <c r="J50" s="172">
        <v>4179</v>
      </c>
      <c r="K50" s="46" t="s">
        <v>832</v>
      </c>
      <c r="L50" s="46" t="s">
        <v>612</v>
      </c>
      <c r="M50" s="100" t="s">
        <v>169</v>
      </c>
      <c r="N50" s="46"/>
      <c r="O50" s="221" t="s">
        <v>613</v>
      </c>
      <c r="P50" s="46"/>
      <c r="Q50" s="46"/>
      <c r="R50" s="46"/>
      <c r="S50" s="46"/>
      <c r="T50" s="46"/>
      <c r="U50" s="46"/>
      <c r="V50" s="156"/>
      <c r="W50" s="46"/>
      <c r="X50" s="157"/>
      <c r="Y50" s="46"/>
      <c r="Z50" s="46"/>
      <c r="AA50" s="46"/>
      <c r="AB50" s="46"/>
      <c r="AC50" s="158"/>
    </row>
    <row r="51" spans="1:29" s="153" customFormat="1" ht="12.65" customHeight="1" outlineLevel="2" x14ac:dyDescent="0.25">
      <c r="A51" s="228" t="s">
        <v>889</v>
      </c>
      <c r="B51" s="154" t="s">
        <v>254</v>
      </c>
      <c r="C51" s="46">
        <v>7</v>
      </c>
      <c r="D51" s="46">
        <v>20191201</v>
      </c>
      <c r="E51" s="46" t="s">
        <v>946</v>
      </c>
      <c r="F51" s="46" t="s">
        <v>214</v>
      </c>
      <c r="G51" s="46"/>
      <c r="H51" s="46"/>
      <c r="I51" s="46"/>
      <c r="J51" s="172"/>
      <c r="K51" s="46" t="s">
        <v>960</v>
      </c>
      <c r="L51" s="226" t="s">
        <v>961</v>
      </c>
      <c r="M51" s="100" t="s">
        <v>743</v>
      </c>
      <c r="N51" s="46"/>
      <c r="O51" s="221"/>
      <c r="P51" s="46"/>
      <c r="Q51" s="46"/>
      <c r="R51" s="46"/>
      <c r="S51" s="46"/>
      <c r="T51" s="46"/>
      <c r="U51" s="46"/>
      <c r="V51" s="156"/>
      <c r="W51" s="46"/>
      <c r="X51" s="157"/>
      <c r="Y51" s="46"/>
      <c r="Z51" s="46"/>
      <c r="AA51" s="46"/>
      <c r="AB51" s="46"/>
      <c r="AC51" s="158"/>
    </row>
    <row r="52" spans="1:29" s="70" customFormat="1" ht="13" outlineLevel="2" x14ac:dyDescent="0.3">
      <c r="A52" s="228" t="s">
        <v>889</v>
      </c>
      <c r="B52" s="154" t="s">
        <v>254</v>
      </c>
      <c r="C52" s="46">
        <v>7</v>
      </c>
      <c r="D52" s="80">
        <v>20191101</v>
      </c>
      <c r="E52" s="69" t="s">
        <v>946</v>
      </c>
      <c r="F52" s="69" t="s">
        <v>948</v>
      </c>
      <c r="G52" s="69" t="s">
        <v>952</v>
      </c>
      <c r="H52" s="69" t="s">
        <v>951</v>
      </c>
      <c r="I52" s="46" t="s">
        <v>115</v>
      </c>
      <c r="J52" s="234">
        <v>4101</v>
      </c>
      <c r="K52" s="46" t="s">
        <v>950</v>
      </c>
      <c r="L52" s="226" t="s">
        <v>949</v>
      </c>
      <c r="M52" s="68" t="s">
        <v>743</v>
      </c>
      <c r="N52" s="68"/>
      <c r="O52" s="54" t="s">
        <v>947</v>
      </c>
    </row>
    <row r="53" spans="1:29" s="153" customFormat="1" ht="12.65" customHeight="1" outlineLevel="2" x14ac:dyDescent="0.25">
      <c r="A53" s="228" t="s">
        <v>889</v>
      </c>
      <c r="B53" s="154" t="s">
        <v>254</v>
      </c>
      <c r="C53" s="46">
        <v>7</v>
      </c>
      <c r="D53" s="46">
        <v>18839</v>
      </c>
      <c r="E53" s="46" t="s">
        <v>615</v>
      </c>
      <c r="F53" s="46" t="s">
        <v>401</v>
      </c>
      <c r="G53" s="46" t="s">
        <v>402</v>
      </c>
      <c r="H53" s="46" t="s">
        <v>616</v>
      </c>
      <c r="I53" s="46" t="s">
        <v>115</v>
      </c>
      <c r="J53" s="172">
        <v>4155</v>
      </c>
      <c r="K53" s="46" t="s">
        <v>403</v>
      </c>
      <c r="L53" s="46" t="s">
        <v>404</v>
      </c>
      <c r="M53" s="100" t="s">
        <v>169</v>
      </c>
      <c r="N53" s="46"/>
      <c r="O53" s="221" t="s">
        <v>617</v>
      </c>
      <c r="P53" s="46"/>
      <c r="Q53" s="46"/>
      <c r="R53" s="46"/>
      <c r="S53" s="46"/>
      <c r="T53" s="46"/>
      <c r="U53" s="46"/>
      <c r="V53" s="156"/>
      <c r="W53" s="46"/>
      <c r="X53" s="157"/>
      <c r="Y53" s="46"/>
      <c r="Z53" s="46"/>
      <c r="AA53" s="46"/>
      <c r="AB53" s="46"/>
      <c r="AC53" s="158"/>
    </row>
    <row r="54" spans="1:29" s="153" customFormat="1" ht="12.65" customHeight="1" outlineLevel="2" x14ac:dyDescent="0.25">
      <c r="A54" s="228" t="s">
        <v>889</v>
      </c>
      <c r="B54" s="154" t="s">
        <v>254</v>
      </c>
      <c r="C54" s="46">
        <v>7</v>
      </c>
      <c r="D54" s="46">
        <v>18789</v>
      </c>
      <c r="E54" s="46" t="s">
        <v>366</v>
      </c>
      <c r="F54" s="46" t="s">
        <v>367</v>
      </c>
      <c r="G54" s="46" t="s">
        <v>835</v>
      </c>
      <c r="H54" s="46" t="s">
        <v>621</v>
      </c>
      <c r="I54" s="46" t="s">
        <v>115</v>
      </c>
      <c r="J54" s="172">
        <v>4152</v>
      </c>
      <c r="K54" s="46" t="s">
        <v>369</v>
      </c>
      <c r="L54" s="46" t="s">
        <v>368</v>
      </c>
      <c r="M54" s="100" t="s">
        <v>169</v>
      </c>
      <c r="N54" s="46" t="s">
        <v>168</v>
      </c>
      <c r="O54" s="221" t="s">
        <v>618</v>
      </c>
      <c r="P54" s="46"/>
      <c r="Q54" s="46"/>
      <c r="R54" s="46"/>
      <c r="S54" s="46"/>
      <c r="T54" s="46"/>
      <c r="U54" s="46"/>
      <c r="V54" s="156"/>
      <c r="W54" s="46"/>
      <c r="X54" s="157"/>
      <c r="Y54" s="46"/>
      <c r="Z54" s="46"/>
      <c r="AA54" s="46"/>
      <c r="AB54" s="46"/>
      <c r="AC54" s="158"/>
    </row>
    <row r="55" spans="1:29" s="153" customFormat="1" ht="12.65" customHeight="1" outlineLevel="2" x14ac:dyDescent="0.25">
      <c r="A55" s="228" t="s">
        <v>889</v>
      </c>
      <c r="B55" s="154" t="s">
        <v>254</v>
      </c>
      <c r="C55" s="46">
        <v>7</v>
      </c>
      <c r="D55" s="46">
        <v>20191002</v>
      </c>
      <c r="E55" s="46" t="s">
        <v>939</v>
      </c>
      <c r="F55" s="46" t="s">
        <v>940</v>
      </c>
      <c r="G55" s="46" t="s">
        <v>941</v>
      </c>
      <c r="H55" s="46" t="s">
        <v>23</v>
      </c>
      <c r="I55" s="46" t="s">
        <v>115</v>
      </c>
      <c r="J55" s="172">
        <v>4118</v>
      </c>
      <c r="K55" s="46" t="s">
        <v>942</v>
      </c>
      <c r="L55" s="226" t="s">
        <v>943</v>
      </c>
      <c r="M55" s="100" t="s">
        <v>743</v>
      </c>
      <c r="N55" s="46"/>
      <c r="O55" s="220">
        <v>43747</v>
      </c>
      <c r="P55" s="46"/>
      <c r="Q55" s="46"/>
      <c r="R55" s="46"/>
      <c r="S55" s="46"/>
      <c r="T55" s="46"/>
      <c r="U55" s="46"/>
      <c r="V55" s="156"/>
      <c r="W55" s="46"/>
      <c r="X55" s="157"/>
      <c r="Y55" s="46"/>
      <c r="Z55" s="46"/>
      <c r="AA55" s="46"/>
      <c r="AB55" s="46"/>
      <c r="AC55" s="158"/>
    </row>
    <row r="56" spans="1:29" s="153" customFormat="1" ht="12.65" customHeight="1" outlineLevel="2" x14ac:dyDescent="0.25">
      <c r="A56" s="228" t="s">
        <v>889</v>
      </c>
      <c r="B56" s="154" t="s">
        <v>254</v>
      </c>
      <c r="C56" s="46">
        <v>7</v>
      </c>
      <c r="D56" s="46">
        <v>20191001</v>
      </c>
      <c r="E56" s="46" t="s">
        <v>954</v>
      </c>
      <c r="F56" s="46" t="s">
        <v>953</v>
      </c>
      <c r="G56" s="46" t="s">
        <v>935</v>
      </c>
      <c r="H56" s="46" t="s">
        <v>936</v>
      </c>
      <c r="I56" s="46" t="s">
        <v>115</v>
      </c>
      <c r="J56" s="172">
        <v>4113</v>
      </c>
      <c r="K56" s="46" t="s">
        <v>937</v>
      </c>
      <c r="L56" s="226" t="s">
        <v>938</v>
      </c>
      <c r="M56" s="100" t="s">
        <v>743</v>
      </c>
      <c r="N56" s="46"/>
      <c r="O56" s="220">
        <v>43746</v>
      </c>
      <c r="P56" s="46"/>
      <c r="Q56" s="46"/>
      <c r="R56" s="46"/>
      <c r="S56" s="46"/>
      <c r="T56" s="46"/>
      <c r="U56" s="46"/>
      <c r="V56" s="156"/>
      <c r="W56" s="46"/>
      <c r="X56" s="157"/>
      <c r="Y56" s="46"/>
      <c r="Z56" s="46"/>
      <c r="AA56" s="46"/>
      <c r="AB56" s="46"/>
      <c r="AC56" s="158"/>
    </row>
    <row r="57" spans="1:29" s="153" customFormat="1" ht="12.65" customHeight="1" outlineLevel="2" x14ac:dyDescent="0.25">
      <c r="A57" s="228" t="s">
        <v>889</v>
      </c>
      <c r="B57" s="154" t="s">
        <v>254</v>
      </c>
      <c r="C57" s="46">
        <v>7</v>
      </c>
      <c r="D57" s="46">
        <v>20171202</v>
      </c>
      <c r="E57" s="46" t="s">
        <v>844</v>
      </c>
      <c r="F57" s="46" t="s">
        <v>845</v>
      </c>
      <c r="G57" s="46" t="s">
        <v>846</v>
      </c>
      <c r="H57" s="46" t="s">
        <v>847</v>
      </c>
      <c r="I57" s="46" t="s">
        <v>115</v>
      </c>
      <c r="J57" s="172">
        <v>4109</v>
      </c>
      <c r="K57" s="46" t="s">
        <v>848</v>
      </c>
      <c r="L57" s="46" t="s">
        <v>849</v>
      </c>
      <c r="M57" s="100" t="s">
        <v>743</v>
      </c>
      <c r="N57" s="46"/>
      <c r="O57" s="221">
        <v>42767</v>
      </c>
      <c r="P57" s="46"/>
      <c r="Q57" s="46"/>
      <c r="R57" s="46"/>
      <c r="S57" s="46"/>
      <c r="T57" s="46"/>
      <c r="U57" s="46"/>
      <c r="V57" s="156"/>
      <c r="W57" s="46"/>
      <c r="X57" s="157"/>
      <c r="Y57" s="46"/>
      <c r="Z57" s="46"/>
      <c r="AA57" s="46"/>
      <c r="AB57" s="46"/>
      <c r="AC57" s="158"/>
    </row>
    <row r="58" spans="1:29" s="153" customFormat="1" ht="12.65" customHeight="1" outlineLevel="2" x14ac:dyDescent="0.25">
      <c r="A58" s="228" t="s">
        <v>889</v>
      </c>
      <c r="B58" s="154" t="s">
        <v>254</v>
      </c>
      <c r="C58" s="46">
        <v>7</v>
      </c>
      <c r="D58" s="46">
        <v>20190208</v>
      </c>
      <c r="E58" s="46" t="s">
        <v>624</v>
      </c>
      <c r="F58" s="46" t="s">
        <v>625</v>
      </c>
      <c r="G58" s="46" t="s">
        <v>626</v>
      </c>
      <c r="H58" s="46" t="s">
        <v>627</v>
      </c>
      <c r="I58" s="46" t="s">
        <v>115</v>
      </c>
      <c r="J58" s="172">
        <v>4116</v>
      </c>
      <c r="K58" s="46" t="s">
        <v>628</v>
      </c>
      <c r="L58" s="46" t="s">
        <v>629</v>
      </c>
      <c r="M58" s="100" t="s">
        <v>743</v>
      </c>
      <c r="N58" s="46"/>
      <c r="O58" s="221">
        <v>43497</v>
      </c>
      <c r="P58" s="46"/>
      <c r="Q58" s="46"/>
      <c r="R58" s="46"/>
      <c r="S58" s="46"/>
      <c r="T58" s="46"/>
      <c r="U58" s="46"/>
      <c r="V58" s="156"/>
      <c r="W58" s="46"/>
      <c r="X58" s="157"/>
      <c r="Y58" s="46"/>
      <c r="Z58" s="46"/>
      <c r="AA58" s="46"/>
      <c r="AB58" s="46"/>
      <c r="AC58" s="158"/>
    </row>
    <row r="59" spans="1:29" s="153" customFormat="1" ht="12.65" customHeight="1" outlineLevel="2" x14ac:dyDescent="0.25">
      <c r="A59" s="228" t="s">
        <v>889</v>
      </c>
      <c r="B59" s="154" t="s">
        <v>254</v>
      </c>
      <c r="C59" s="46">
        <v>7</v>
      </c>
      <c r="D59" s="46">
        <v>20190207</v>
      </c>
      <c r="E59" s="46" t="s">
        <v>624</v>
      </c>
      <c r="F59" s="46" t="s">
        <v>630</v>
      </c>
      <c r="G59" s="46" t="s">
        <v>626</v>
      </c>
      <c r="H59" s="46" t="s">
        <v>627</v>
      </c>
      <c r="I59" s="46" t="s">
        <v>115</v>
      </c>
      <c r="J59" s="172">
        <v>4116</v>
      </c>
      <c r="K59" s="46" t="s">
        <v>631</v>
      </c>
      <c r="L59" s="46" t="s">
        <v>632</v>
      </c>
      <c r="M59" s="100" t="s">
        <v>169</v>
      </c>
      <c r="N59" s="46" t="s">
        <v>836</v>
      </c>
      <c r="O59" s="221">
        <v>43497</v>
      </c>
      <c r="P59" s="46"/>
      <c r="Q59" s="46"/>
      <c r="R59" s="46"/>
      <c r="S59" s="46"/>
      <c r="T59" s="46"/>
      <c r="U59" s="46"/>
      <c r="V59" s="156"/>
      <c r="W59" s="46"/>
      <c r="X59" s="157"/>
      <c r="Y59" s="46"/>
      <c r="Z59" s="46"/>
      <c r="AA59" s="46"/>
      <c r="AB59" s="46"/>
      <c r="AC59" s="158"/>
    </row>
    <row r="60" spans="1:29" s="153" customFormat="1" ht="12.65" customHeight="1" outlineLevel="2" x14ac:dyDescent="0.25">
      <c r="A60" s="228" t="s">
        <v>889</v>
      </c>
      <c r="B60" s="154" t="s">
        <v>254</v>
      </c>
      <c r="C60" s="46">
        <v>7</v>
      </c>
      <c r="D60" s="46">
        <v>20190502</v>
      </c>
      <c r="E60" s="46" t="s">
        <v>837</v>
      </c>
      <c r="F60" s="46" t="s">
        <v>838</v>
      </c>
      <c r="G60" s="46" t="s">
        <v>839</v>
      </c>
      <c r="H60" s="46" t="s">
        <v>840</v>
      </c>
      <c r="I60" s="46" t="s">
        <v>115</v>
      </c>
      <c r="J60" s="172">
        <v>4132</v>
      </c>
      <c r="K60" s="46" t="s">
        <v>841</v>
      </c>
      <c r="L60" s="46" t="s">
        <v>842</v>
      </c>
      <c r="M60" s="100" t="s">
        <v>743</v>
      </c>
      <c r="N60" s="46"/>
      <c r="O60" s="221">
        <v>43586</v>
      </c>
      <c r="P60" s="46"/>
      <c r="Q60" s="46"/>
      <c r="R60" s="46"/>
      <c r="S60" s="46"/>
      <c r="T60" s="46"/>
      <c r="U60" s="46"/>
      <c r="V60" s="156"/>
      <c r="W60" s="46"/>
      <c r="X60" s="157"/>
      <c r="Y60" s="46"/>
      <c r="Z60" s="46"/>
      <c r="AA60" s="46"/>
      <c r="AB60" s="46"/>
      <c r="AC60" s="158"/>
    </row>
    <row r="61" spans="1:29" s="153" customFormat="1" ht="12.65" customHeight="1" outlineLevel="2" x14ac:dyDescent="0.25">
      <c r="A61" s="228" t="s">
        <v>889</v>
      </c>
      <c r="B61" s="154" t="s">
        <v>254</v>
      </c>
      <c r="C61" s="46">
        <v>7</v>
      </c>
      <c r="D61" s="46">
        <v>13924</v>
      </c>
      <c r="E61" s="46" t="s">
        <v>139</v>
      </c>
      <c r="F61" s="46" t="s">
        <v>140</v>
      </c>
      <c r="G61" s="46" t="s">
        <v>141</v>
      </c>
      <c r="H61" s="46" t="s">
        <v>142</v>
      </c>
      <c r="I61" s="46" t="s">
        <v>115</v>
      </c>
      <c r="J61" s="172">
        <v>4127</v>
      </c>
      <c r="K61" s="46" t="s">
        <v>143</v>
      </c>
      <c r="L61" s="46" t="s">
        <v>633</v>
      </c>
      <c r="M61" s="100" t="s">
        <v>743</v>
      </c>
      <c r="N61" s="46"/>
      <c r="O61" s="221" t="s">
        <v>355</v>
      </c>
      <c r="P61" s="46"/>
      <c r="Q61" s="46"/>
      <c r="R61" s="46"/>
      <c r="S61" s="46"/>
      <c r="T61" s="46"/>
      <c r="U61" s="46"/>
      <c r="V61" s="156"/>
      <c r="W61" s="46"/>
      <c r="X61" s="157"/>
      <c r="Y61" s="46"/>
      <c r="Z61" s="46"/>
      <c r="AA61" s="46"/>
      <c r="AB61" s="46"/>
      <c r="AC61" s="158"/>
    </row>
    <row r="62" spans="1:29" s="153" customFormat="1" ht="12.65" customHeight="1" outlineLevel="2" x14ac:dyDescent="0.25">
      <c r="A62" s="228" t="s">
        <v>889</v>
      </c>
      <c r="B62" s="154" t="s">
        <v>254</v>
      </c>
      <c r="C62" s="46">
        <v>7</v>
      </c>
      <c r="D62" s="46">
        <v>20190301</v>
      </c>
      <c r="E62" s="46" t="s">
        <v>641</v>
      </c>
      <c r="F62" s="46" t="s">
        <v>642</v>
      </c>
      <c r="G62" s="46" t="s">
        <v>643</v>
      </c>
      <c r="H62" s="46" t="s">
        <v>644</v>
      </c>
      <c r="I62" s="46" t="s">
        <v>115</v>
      </c>
      <c r="J62" s="172">
        <v>4101</v>
      </c>
      <c r="K62" s="46" t="s">
        <v>645</v>
      </c>
      <c r="L62" s="46" t="s">
        <v>646</v>
      </c>
      <c r="M62" s="100" t="s">
        <v>743</v>
      </c>
      <c r="N62" s="46"/>
      <c r="O62" s="221" t="s">
        <v>640</v>
      </c>
      <c r="P62" s="46"/>
      <c r="Q62" s="46"/>
      <c r="R62" s="46"/>
      <c r="S62" s="46"/>
      <c r="T62" s="46"/>
      <c r="U62" s="46"/>
      <c r="V62" s="156"/>
      <c r="W62" s="46"/>
      <c r="X62" s="157"/>
      <c r="Y62" s="46"/>
      <c r="Z62" s="46"/>
      <c r="AA62" s="46"/>
      <c r="AB62" s="46"/>
      <c r="AC62" s="158"/>
    </row>
    <row r="63" spans="1:29" s="153" customFormat="1" ht="12.65" customHeight="1" outlineLevel="2" x14ac:dyDescent="0.25">
      <c r="A63" s="228" t="s">
        <v>889</v>
      </c>
      <c r="B63" s="154" t="s">
        <v>254</v>
      </c>
      <c r="C63" s="46">
        <v>7</v>
      </c>
      <c r="D63" s="46">
        <v>20190405</v>
      </c>
      <c r="E63" s="46" t="s">
        <v>647</v>
      </c>
      <c r="F63" s="46" t="s">
        <v>843</v>
      </c>
      <c r="G63" s="46" t="s">
        <v>648</v>
      </c>
      <c r="H63" s="46" t="s">
        <v>649</v>
      </c>
      <c r="I63" s="46" t="s">
        <v>115</v>
      </c>
      <c r="J63" s="172">
        <v>4157</v>
      </c>
      <c r="K63" s="46" t="s">
        <v>650</v>
      </c>
      <c r="L63" s="46" t="s">
        <v>651</v>
      </c>
      <c r="M63" s="100" t="s">
        <v>169</v>
      </c>
      <c r="N63" s="46"/>
      <c r="O63" s="221" t="s">
        <v>652</v>
      </c>
      <c r="P63" s="46"/>
      <c r="Q63" s="46"/>
      <c r="R63" s="46"/>
      <c r="S63" s="46"/>
      <c r="T63" s="46"/>
      <c r="U63" s="46"/>
      <c r="V63" s="156"/>
      <c r="W63" s="46"/>
      <c r="X63" s="157"/>
      <c r="Y63" s="46"/>
      <c r="Z63" s="46"/>
      <c r="AA63" s="46"/>
      <c r="AB63" s="46"/>
      <c r="AC63" s="158"/>
    </row>
    <row r="64" spans="1:29" s="153" customFormat="1" ht="12.65" customHeight="1" outlineLevel="2" x14ac:dyDescent="0.25">
      <c r="A64" s="228" t="s">
        <v>889</v>
      </c>
      <c r="B64" s="154" t="s">
        <v>254</v>
      </c>
      <c r="C64" s="46">
        <v>7</v>
      </c>
      <c r="D64" s="46">
        <v>20190703</v>
      </c>
      <c r="E64" s="46" t="s">
        <v>851</v>
      </c>
      <c r="F64" s="46" t="s">
        <v>852</v>
      </c>
      <c r="G64" s="46"/>
      <c r="H64" s="46"/>
      <c r="I64" s="46" t="s">
        <v>115</v>
      </c>
      <c r="J64" s="172"/>
      <c r="K64" s="46" t="s">
        <v>853</v>
      </c>
      <c r="L64" s="46" t="s">
        <v>854</v>
      </c>
      <c r="M64" s="100" t="s">
        <v>743</v>
      </c>
      <c r="N64" s="46"/>
      <c r="O64" s="221">
        <v>43647</v>
      </c>
      <c r="P64" s="46"/>
      <c r="Q64" s="46"/>
      <c r="R64" s="46"/>
      <c r="S64" s="46"/>
      <c r="T64" s="46"/>
      <c r="U64" s="46"/>
      <c r="V64" s="156"/>
      <c r="W64" s="46"/>
      <c r="X64" s="157"/>
      <c r="Y64" s="46"/>
      <c r="Z64" s="46"/>
      <c r="AA64" s="46"/>
      <c r="AB64" s="46"/>
      <c r="AC64" s="158"/>
    </row>
    <row r="65" spans="1:29" s="153" customFormat="1" ht="12.65" customHeight="1" outlineLevel="2" x14ac:dyDescent="0.25">
      <c r="A65" s="228" t="s">
        <v>889</v>
      </c>
      <c r="B65" s="154" t="s">
        <v>254</v>
      </c>
      <c r="C65" s="46">
        <v>7</v>
      </c>
      <c r="D65" s="46">
        <v>14926</v>
      </c>
      <c r="E65" s="46" t="s">
        <v>102</v>
      </c>
      <c r="F65" s="46" t="s">
        <v>103</v>
      </c>
      <c r="G65" s="46" t="s">
        <v>0</v>
      </c>
      <c r="H65" s="46" t="s">
        <v>23</v>
      </c>
      <c r="I65" s="46" t="s">
        <v>115</v>
      </c>
      <c r="J65" s="172">
        <v>4118</v>
      </c>
      <c r="K65" s="46" t="s">
        <v>661</v>
      </c>
      <c r="L65" s="46" t="s">
        <v>328</v>
      </c>
      <c r="M65" s="100" t="s">
        <v>169</v>
      </c>
      <c r="N65" s="46" t="s">
        <v>171</v>
      </c>
      <c r="O65" s="221" t="s">
        <v>662</v>
      </c>
      <c r="P65" s="46"/>
      <c r="Q65" s="46"/>
      <c r="R65" s="46"/>
      <c r="S65" s="46"/>
      <c r="T65" s="46"/>
      <c r="U65" s="46"/>
      <c r="V65" s="156"/>
      <c r="W65" s="46"/>
      <c r="X65" s="157"/>
      <c r="Y65" s="46"/>
      <c r="Z65" s="46"/>
      <c r="AA65" s="46"/>
      <c r="AB65" s="46"/>
      <c r="AC65" s="158"/>
    </row>
    <row r="66" spans="1:29" s="153" customFormat="1" ht="12.65" customHeight="1" outlineLevel="2" x14ac:dyDescent="0.25">
      <c r="A66" s="228" t="s">
        <v>889</v>
      </c>
      <c r="B66" s="154" t="s">
        <v>254</v>
      </c>
      <c r="C66" s="46">
        <v>7</v>
      </c>
      <c r="D66" s="46">
        <v>20190204</v>
      </c>
      <c r="E66" s="46" t="s">
        <v>663</v>
      </c>
      <c r="F66" s="46" t="s">
        <v>578</v>
      </c>
      <c r="G66" s="46" t="s">
        <v>664</v>
      </c>
      <c r="H66" s="46" t="s">
        <v>580</v>
      </c>
      <c r="I66" s="46" t="s">
        <v>115</v>
      </c>
      <c r="J66" s="172">
        <v>4000</v>
      </c>
      <c r="K66" s="46" t="s">
        <v>850</v>
      </c>
      <c r="L66" s="46" t="s">
        <v>581</v>
      </c>
      <c r="M66" s="100" t="s">
        <v>828</v>
      </c>
      <c r="N66" s="46" t="s">
        <v>172</v>
      </c>
      <c r="O66" s="221" t="s">
        <v>640</v>
      </c>
      <c r="P66" s="46"/>
      <c r="Q66" s="46"/>
      <c r="R66" s="46"/>
      <c r="S66" s="46"/>
      <c r="T66" s="46"/>
      <c r="U66" s="46"/>
      <c r="V66" s="156"/>
      <c r="W66" s="46"/>
      <c r="X66" s="157"/>
      <c r="Y66" s="46"/>
      <c r="Z66" s="46"/>
      <c r="AA66" s="46"/>
      <c r="AB66" s="46"/>
      <c r="AC66" s="158"/>
    </row>
    <row r="67" spans="1:29" s="70" customFormat="1" ht="13" outlineLevel="2" x14ac:dyDescent="0.3">
      <c r="A67" s="91"/>
      <c r="B67" s="67"/>
      <c r="C67" s="80"/>
      <c r="D67" s="68"/>
      <c r="E67" s="69"/>
      <c r="F67" s="69"/>
      <c r="G67" s="69"/>
      <c r="H67" s="69"/>
      <c r="I67" s="68"/>
      <c r="J67" s="169"/>
      <c r="K67" s="68"/>
      <c r="L67" s="57"/>
      <c r="M67" s="68"/>
      <c r="N67" s="68"/>
      <c r="O67" s="54"/>
    </row>
    <row r="68" spans="1:29" s="31" customFormat="1" ht="13" outlineLevel="1" x14ac:dyDescent="0.3">
      <c r="A68" s="4"/>
      <c r="B68" s="51" t="s">
        <v>254</v>
      </c>
      <c r="C68" s="25"/>
      <c r="D68" s="25"/>
      <c r="E68" s="17" t="s">
        <v>180</v>
      </c>
      <c r="F68" s="18">
        <f>COUNTIF(A46:A67, "x")</f>
        <v>21</v>
      </c>
      <c r="G68" s="17" t="s">
        <v>198</v>
      </c>
      <c r="H68" s="104">
        <f>M68</f>
        <v>19</v>
      </c>
      <c r="I68" s="7"/>
      <c r="J68" s="174"/>
      <c r="K68" s="7"/>
      <c r="L68" s="19" t="s">
        <v>185</v>
      </c>
      <c r="M68" s="17">
        <f>COUNTIF(M46:M67, "YES")</f>
        <v>19</v>
      </c>
      <c r="N68" s="7"/>
      <c r="O68" s="104"/>
    </row>
    <row r="69" spans="1:29" s="153" customFormat="1" ht="12.65" customHeight="1" outlineLevel="2" x14ac:dyDescent="0.25">
      <c r="A69" s="229" t="s">
        <v>889</v>
      </c>
      <c r="B69" s="154" t="s">
        <v>253</v>
      </c>
      <c r="C69" s="46">
        <v>7</v>
      </c>
      <c r="D69" s="46">
        <v>20190205</v>
      </c>
      <c r="E69" s="46" t="s">
        <v>888</v>
      </c>
      <c r="F69" s="46" t="s">
        <v>510</v>
      </c>
      <c r="G69" s="46" t="s">
        <v>868</v>
      </c>
      <c r="H69" s="46" t="s">
        <v>512</v>
      </c>
      <c r="I69" s="46" t="s">
        <v>824</v>
      </c>
      <c r="J69" s="172">
        <v>4060</v>
      </c>
      <c r="K69" s="46" t="s">
        <v>869</v>
      </c>
      <c r="L69" s="46" t="s">
        <v>514</v>
      </c>
      <c r="M69" s="100" t="s">
        <v>828</v>
      </c>
      <c r="N69" s="46" t="s">
        <v>171</v>
      </c>
      <c r="O69" s="221">
        <v>43497</v>
      </c>
      <c r="P69" s="46"/>
      <c r="Q69" s="46"/>
      <c r="R69" s="46"/>
      <c r="S69" s="46"/>
      <c r="T69" s="46"/>
      <c r="U69" s="46"/>
      <c r="V69" s="156"/>
      <c r="W69" s="46"/>
      <c r="X69" s="157"/>
      <c r="Y69" s="46"/>
      <c r="Z69" s="46"/>
      <c r="AA69" s="46"/>
      <c r="AB69" s="46"/>
      <c r="AC69" s="158"/>
    </row>
    <row r="70" spans="1:29" s="153" customFormat="1" ht="12.65" customHeight="1" outlineLevel="2" x14ac:dyDescent="0.25">
      <c r="A70" s="229" t="s">
        <v>889</v>
      </c>
      <c r="B70" s="154" t="s">
        <v>253</v>
      </c>
      <c r="C70" s="46">
        <v>7</v>
      </c>
      <c r="D70" s="46">
        <v>20190802</v>
      </c>
      <c r="E70" s="46" t="s">
        <v>870</v>
      </c>
      <c r="F70" s="46" t="s">
        <v>871</v>
      </c>
      <c r="G70" s="46"/>
      <c r="H70" s="46"/>
      <c r="I70" s="46"/>
      <c r="J70" s="172"/>
      <c r="K70" s="46"/>
      <c r="L70" s="226" t="s">
        <v>872</v>
      </c>
      <c r="M70" s="100" t="s">
        <v>169</v>
      </c>
      <c r="N70" s="46"/>
      <c r="O70" s="221">
        <v>43678</v>
      </c>
      <c r="P70" s="46"/>
      <c r="Q70" s="46"/>
      <c r="R70" s="46"/>
      <c r="S70" s="46"/>
      <c r="T70" s="46"/>
      <c r="U70" s="46"/>
      <c r="V70" s="156"/>
      <c r="W70" s="46"/>
      <c r="X70" s="157"/>
      <c r="Y70" s="46"/>
      <c r="Z70" s="46"/>
      <c r="AA70" s="46"/>
      <c r="AB70" s="46"/>
      <c r="AC70" s="158"/>
    </row>
    <row r="71" spans="1:29" s="153" customFormat="1" ht="12.65" customHeight="1" outlineLevel="2" x14ac:dyDescent="0.25">
      <c r="A71" s="229" t="s">
        <v>889</v>
      </c>
      <c r="B71" s="154" t="s">
        <v>253</v>
      </c>
      <c r="C71" s="46">
        <v>7</v>
      </c>
      <c r="D71" s="46">
        <v>18079</v>
      </c>
      <c r="E71" s="46" t="s">
        <v>261</v>
      </c>
      <c r="F71" s="46" t="s">
        <v>262</v>
      </c>
      <c r="G71" s="46" t="s">
        <v>263</v>
      </c>
      <c r="H71" s="46" t="s">
        <v>211</v>
      </c>
      <c r="I71" s="46" t="s">
        <v>115</v>
      </c>
      <c r="J71" s="172">
        <v>4216</v>
      </c>
      <c r="K71" s="46" t="s">
        <v>264</v>
      </c>
      <c r="L71" s="46" t="s">
        <v>265</v>
      </c>
      <c r="M71" s="100" t="s">
        <v>169</v>
      </c>
      <c r="N71" s="46"/>
      <c r="O71" s="221" t="s">
        <v>666</v>
      </c>
      <c r="P71" s="46"/>
      <c r="Q71" s="46"/>
      <c r="R71" s="46"/>
      <c r="S71" s="46"/>
      <c r="T71" s="46"/>
      <c r="U71" s="46"/>
      <c r="V71" s="156"/>
      <c r="W71" s="46"/>
      <c r="X71" s="157"/>
      <c r="Y71" s="46"/>
      <c r="Z71" s="46"/>
      <c r="AA71" s="46"/>
      <c r="AB71" s="46"/>
      <c r="AC71" s="158"/>
    </row>
    <row r="72" spans="1:29" s="153" customFormat="1" ht="12.65" customHeight="1" outlineLevel="2" x14ac:dyDescent="0.25">
      <c r="A72" s="229" t="s">
        <v>889</v>
      </c>
      <c r="B72" s="154" t="s">
        <v>253</v>
      </c>
      <c r="C72" s="46">
        <v>7</v>
      </c>
      <c r="D72" s="46">
        <v>18844</v>
      </c>
      <c r="E72" s="46" t="s">
        <v>390</v>
      </c>
      <c r="F72" s="46" t="s">
        <v>161</v>
      </c>
      <c r="G72" s="46" t="s">
        <v>391</v>
      </c>
      <c r="H72" s="46" t="s">
        <v>607</v>
      </c>
      <c r="I72" s="46" t="s">
        <v>115</v>
      </c>
      <c r="J72" s="172">
        <v>4123</v>
      </c>
      <c r="K72" s="46" t="s">
        <v>392</v>
      </c>
      <c r="L72" s="46" t="s">
        <v>608</v>
      </c>
      <c r="M72" s="100" t="s">
        <v>169</v>
      </c>
      <c r="N72" s="46" t="s">
        <v>168</v>
      </c>
      <c r="O72" s="221" t="s">
        <v>522</v>
      </c>
      <c r="P72" s="46"/>
      <c r="Q72" s="46"/>
      <c r="R72" s="46"/>
      <c r="S72" s="46"/>
      <c r="T72" s="46"/>
      <c r="U72" s="46"/>
      <c r="V72" s="156"/>
      <c r="W72" s="46"/>
      <c r="X72" s="157"/>
      <c r="Y72" s="46"/>
      <c r="Z72" s="46"/>
      <c r="AA72" s="46"/>
      <c r="AB72" s="46"/>
      <c r="AC72" s="158"/>
    </row>
    <row r="73" spans="1:29" s="153" customFormat="1" ht="12.65" customHeight="1" outlineLevel="2" x14ac:dyDescent="0.25">
      <c r="A73" s="229" t="s">
        <v>889</v>
      </c>
      <c r="B73" s="154" t="s">
        <v>253</v>
      </c>
      <c r="C73" s="46">
        <v>7</v>
      </c>
      <c r="D73" s="46">
        <v>18724</v>
      </c>
      <c r="E73" s="46" t="s">
        <v>345</v>
      </c>
      <c r="F73" s="46" t="s">
        <v>346</v>
      </c>
      <c r="G73" s="46" t="s">
        <v>347</v>
      </c>
      <c r="H73" s="46" t="s">
        <v>348</v>
      </c>
      <c r="I73" s="46" t="s">
        <v>115</v>
      </c>
      <c r="J73" s="172">
        <v>4208</v>
      </c>
      <c r="K73" s="46" t="s">
        <v>349</v>
      </c>
      <c r="L73" s="46" t="s">
        <v>351</v>
      </c>
      <c r="M73" s="100" t="s">
        <v>169</v>
      </c>
      <c r="N73" s="46" t="s">
        <v>173</v>
      </c>
      <c r="O73" s="221" t="s">
        <v>675</v>
      </c>
      <c r="P73" s="46"/>
      <c r="Q73" s="46"/>
      <c r="R73" s="46"/>
      <c r="S73" s="46"/>
      <c r="T73" s="46"/>
      <c r="U73" s="46"/>
      <c r="V73" s="156"/>
      <c r="W73" s="46"/>
      <c r="X73" s="157"/>
      <c r="Y73" s="46"/>
      <c r="Z73" s="46"/>
      <c r="AA73" s="46"/>
      <c r="AB73" s="46"/>
      <c r="AC73" s="158"/>
    </row>
    <row r="74" spans="1:29" s="153" customFormat="1" ht="12.65" customHeight="1" outlineLevel="2" x14ac:dyDescent="0.25">
      <c r="A74" s="229" t="s">
        <v>889</v>
      </c>
      <c r="B74" s="154" t="s">
        <v>253</v>
      </c>
      <c r="C74" s="46">
        <v>7</v>
      </c>
      <c r="D74" s="46">
        <v>18963</v>
      </c>
      <c r="E74" s="46" t="s">
        <v>459</v>
      </c>
      <c r="F74" s="46" t="s">
        <v>689</v>
      </c>
      <c r="G74" s="46" t="s">
        <v>866</v>
      </c>
      <c r="H74" s="46" t="s">
        <v>379</v>
      </c>
      <c r="I74" s="46" t="s">
        <v>115</v>
      </c>
      <c r="J74" s="172">
        <v>4212</v>
      </c>
      <c r="K74" s="46" t="s">
        <v>458</v>
      </c>
      <c r="L74" s="46" t="s">
        <v>460</v>
      </c>
      <c r="M74" s="100" t="s">
        <v>169</v>
      </c>
      <c r="N74" s="46"/>
      <c r="O74" s="221" t="s">
        <v>690</v>
      </c>
      <c r="P74" s="46"/>
      <c r="Q74" s="46"/>
      <c r="R74" s="46"/>
      <c r="S74" s="46"/>
      <c r="T74" s="46"/>
      <c r="U74" s="46"/>
      <c r="V74" s="156"/>
      <c r="W74" s="46"/>
      <c r="X74" s="157"/>
      <c r="Y74" s="46"/>
      <c r="Z74" s="46"/>
      <c r="AA74" s="46"/>
      <c r="AB74" s="46"/>
      <c r="AC74" s="158"/>
    </row>
    <row r="75" spans="1:29" s="153" customFormat="1" ht="12.65" customHeight="1" outlineLevel="2" x14ac:dyDescent="0.25">
      <c r="A75" s="229" t="s">
        <v>889</v>
      </c>
      <c r="B75" s="154" t="s">
        <v>253</v>
      </c>
      <c r="C75" s="46">
        <v>7</v>
      </c>
      <c r="D75" s="46">
        <v>20190209</v>
      </c>
      <c r="E75" s="46" t="s">
        <v>691</v>
      </c>
      <c r="F75" s="46" t="s">
        <v>78</v>
      </c>
      <c r="G75" s="46" t="s">
        <v>692</v>
      </c>
      <c r="H75" s="46" t="s">
        <v>693</v>
      </c>
      <c r="I75" s="46" t="s">
        <v>115</v>
      </c>
      <c r="J75" s="172">
        <v>4226</v>
      </c>
      <c r="K75" s="46" t="s">
        <v>694</v>
      </c>
      <c r="L75" s="46" t="s">
        <v>695</v>
      </c>
      <c r="M75" s="100" t="s">
        <v>169</v>
      </c>
      <c r="N75" s="46" t="s">
        <v>177</v>
      </c>
      <c r="O75" s="221" t="s">
        <v>541</v>
      </c>
      <c r="P75" s="46"/>
      <c r="Q75" s="46"/>
      <c r="R75" s="46"/>
      <c r="S75" s="46"/>
      <c r="T75" s="46"/>
      <c r="U75" s="46"/>
      <c r="V75" s="156"/>
      <c r="W75" s="46"/>
      <c r="X75" s="157"/>
      <c r="Y75" s="46"/>
      <c r="Z75" s="46"/>
      <c r="AA75" s="46"/>
      <c r="AB75" s="46"/>
      <c r="AC75" s="158"/>
    </row>
    <row r="76" spans="1:29" s="153" customFormat="1" ht="12.65" customHeight="1" outlineLevel="2" x14ac:dyDescent="0.25">
      <c r="A76" s="229" t="s">
        <v>889</v>
      </c>
      <c r="B76" s="154" t="s">
        <v>253</v>
      </c>
      <c r="C76" s="46">
        <v>7</v>
      </c>
      <c r="D76" s="46">
        <v>20200203</v>
      </c>
      <c r="E76" s="46" t="s">
        <v>989</v>
      </c>
      <c r="F76" s="46" t="s">
        <v>384</v>
      </c>
      <c r="G76" s="46" t="s">
        <v>962</v>
      </c>
      <c r="H76" s="46" t="s">
        <v>963</v>
      </c>
      <c r="I76" s="46" t="s">
        <v>115</v>
      </c>
      <c r="J76" s="172">
        <v>4214</v>
      </c>
      <c r="K76" s="46" t="s">
        <v>965</v>
      </c>
      <c r="L76" s="226" t="s">
        <v>964</v>
      </c>
      <c r="M76" s="100" t="s">
        <v>743</v>
      </c>
      <c r="N76" s="46"/>
      <c r="O76" s="221"/>
      <c r="P76" s="46"/>
      <c r="Q76" s="46"/>
      <c r="R76" s="46"/>
      <c r="S76" s="46"/>
      <c r="T76" s="46"/>
      <c r="U76" s="46"/>
      <c r="V76" s="156"/>
      <c r="W76" s="46"/>
      <c r="X76" s="157"/>
      <c r="Y76" s="46"/>
      <c r="Z76" s="46"/>
      <c r="AA76" s="46"/>
      <c r="AB76" s="46"/>
      <c r="AC76" s="158"/>
    </row>
    <row r="77" spans="1:29" s="153" customFormat="1" ht="12.65" customHeight="1" outlineLevel="2" x14ac:dyDescent="0.25">
      <c r="A77" s="229" t="s">
        <v>889</v>
      </c>
      <c r="B77" s="154" t="s">
        <v>253</v>
      </c>
      <c r="C77" s="46">
        <v>7</v>
      </c>
      <c r="D77" s="46">
        <v>18885</v>
      </c>
      <c r="E77" s="46" t="s">
        <v>438</v>
      </c>
      <c r="F77" s="46" t="s">
        <v>439</v>
      </c>
      <c r="G77" s="46" t="s">
        <v>440</v>
      </c>
      <c r="H77" s="46" t="s">
        <v>296</v>
      </c>
      <c r="I77" s="46" t="s">
        <v>115</v>
      </c>
      <c r="J77" s="172">
        <v>4210</v>
      </c>
      <c r="K77" s="46" t="s">
        <v>441</v>
      </c>
      <c r="L77" s="46" t="s">
        <v>442</v>
      </c>
      <c r="M77" s="100" t="s">
        <v>169</v>
      </c>
      <c r="N77" s="46" t="s">
        <v>172</v>
      </c>
      <c r="O77" s="221" t="s">
        <v>700</v>
      </c>
      <c r="P77" s="46"/>
      <c r="Q77" s="46"/>
      <c r="R77" s="46"/>
      <c r="S77" s="46"/>
      <c r="T77" s="46"/>
      <c r="U77" s="46"/>
      <c r="V77" s="156"/>
      <c r="W77" s="46"/>
      <c r="X77" s="157"/>
      <c r="Y77" s="46"/>
      <c r="Z77" s="46"/>
      <c r="AA77" s="46"/>
      <c r="AB77" s="46"/>
      <c r="AC77" s="158"/>
    </row>
    <row r="78" spans="1:29" s="153" customFormat="1" ht="12.65" customHeight="1" outlineLevel="2" x14ac:dyDescent="0.25">
      <c r="A78" s="229" t="s">
        <v>889</v>
      </c>
      <c r="B78" s="154" t="s">
        <v>253</v>
      </c>
      <c r="C78" s="46">
        <v>7</v>
      </c>
      <c r="D78" s="46">
        <v>20190406</v>
      </c>
      <c r="E78" s="46" t="s">
        <v>696</v>
      </c>
      <c r="F78" s="46" t="s">
        <v>344</v>
      </c>
      <c r="G78" s="46" t="s">
        <v>697</v>
      </c>
      <c r="H78" s="46" t="s">
        <v>296</v>
      </c>
      <c r="I78" s="46" t="s">
        <v>115</v>
      </c>
      <c r="J78" s="172">
        <v>4210</v>
      </c>
      <c r="K78" s="46" t="s">
        <v>867</v>
      </c>
      <c r="L78" s="46" t="s">
        <v>698</v>
      </c>
      <c r="M78" s="100" t="s">
        <v>169</v>
      </c>
      <c r="N78" s="46"/>
      <c r="O78" s="221" t="s">
        <v>699</v>
      </c>
      <c r="P78" s="46"/>
      <c r="Q78" s="46"/>
      <c r="R78" s="46"/>
      <c r="S78" s="46"/>
      <c r="T78" s="46"/>
      <c r="U78" s="46"/>
      <c r="V78" s="156"/>
      <c r="W78" s="46"/>
      <c r="X78" s="157"/>
      <c r="Y78" s="46"/>
      <c r="Z78" s="46"/>
      <c r="AA78" s="46"/>
      <c r="AB78" s="46"/>
      <c r="AC78" s="158"/>
    </row>
    <row r="79" spans="1:29" s="153" customFormat="1" ht="12.65" customHeight="1" outlineLevel="2" x14ac:dyDescent="0.25">
      <c r="A79" s="229" t="s">
        <v>889</v>
      </c>
      <c r="B79" s="154" t="s">
        <v>253</v>
      </c>
      <c r="C79" s="46">
        <v>7</v>
      </c>
      <c r="D79" s="46">
        <v>14926</v>
      </c>
      <c r="E79" s="46" t="s">
        <v>701</v>
      </c>
      <c r="F79" s="46" t="s">
        <v>103</v>
      </c>
      <c r="G79" s="46" t="s">
        <v>0</v>
      </c>
      <c r="H79" s="46" t="s">
        <v>23</v>
      </c>
      <c r="I79" s="46" t="s">
        <v>115</v>
      </c>
      <c r="J79" s="172">
        <v>4118</v>
      </c>
      <c r="K79" s="46" t="s">
        <v>1</v>
      </c>
      <c r="L79" s="46" t="s">
        <v>328</v>
      </c>
      <c r="M79" s="100" t="s">
        <v>828</v>
      </c>
      <c r="N79" s="46"/>
      <c r="O79" s="221" t="s">
        <v>702</v>
      </c>
      <c r="P79" s="46"/>
      <c r="Q79" s="46"/>
      <c r="R79" s="46"/>
      <c r="S79" s="46"/>
      <c r="T79" s="46"/>
      <c r="U79" s="46"/>
      <c r="V79" s="156"/>
      <c r="W79" s="46"/>
      <c r="X79" s="157"/>
      <c r="Y79" s="46"/>
      <c r="Z79" s="46"/>
      <c r="AA79" s="46"/>
      <c r="AB79" s="46"/>
      <c r="AC79" s="158"/>
    </row>
    <row r="80" spans="1:29" s="153" customFormat="1" ht="12.65" customHeight="1" outlineLevel="2" x14ac:dyDescent="0.25">
      <c r="A80" s="229" t="s">
        <v>889</v>
      </c>
      <c r="B80" s="154" t="s">
        <v>253</v>
      </c>
      <c r="C80" s="46">
        <v>7</v>
      </c>
      <c r="D80" s="46">
        <v>15390</v>
      </c>
      <c r="E80" s="46" t="s">
        <v>703</v>
      </c>
      <c r="F80" s="46" t="s">
        <v>557</v>
      </c>
      <c r="G80" s="46" t="s">
        <v>14</v>
      </c>
      <c r="H80" s="46" t="s">
        <v>117</v>
      </c>
      <c r="I80" s="46" t="s">
        <v>115</v>
      </c>
      <c r="J80" s="172">
        <v>4051</v>
      </c>
      <c r="K80" s="46" t="s">
        <v>203</v>
      </c>
      <c r="L80" s="46" t="s">
        <v>704</v>
      </c>
      <c r="M80" s="100" t="s">
        <v>828</v>
      </c>
      <c r="N80" s="46"/>
      <c r="O80" s="221" t="s">
        <v>705</v>
      </c>
      <c r="P80" s="46"/>
      <c r="Q80" s="46"/>
      <c r="R80" s="46"/>
      <c r="S80" s="46"/>
      <c r="T80" s="46"/>
      <c r="U80" s="46"/>
      <c r="V80" s="156"/>
      <c r="W80" s="46"/>
      <c r="X80" s="157"/>
      <c r="Y80" s="46"/>
      <c r="Z80" s="46"/>
      <c r="AA80" s="46"/>
      <c r="AB80" s="46"/>
      <c r="AC80" s="158"/>
    </row>
    <row r="81" spans="1:29" ht="12.75" customHeight="1" outlineLevel="2" x14ac:dyDescent="0.25">
      <c r="A81" s="225"/>
      <c r="B81" s="77"/>
      <c r="C81" s="80"/>
      <c r="D81" s="78"/>
      <c r="E81" s="79"/>
      <c r="F81" s="79"/>
      <c r="G81" s="80"/>
      <c r="H81" s="79"/>
      <c r="I81" s="78"/>
      <c r="J81" s="169"/>
      <c r="K81" s="78"/>
      <c r="L81" s="81"/>
      <c r="M81" s="78"/>
      <c r="N81" s="78"/>
      <c r="O81" s="56"/>
    </row>
    <row r="82" spans="1:29" ht="12.75" customHeight="1" outlineLevel="2" x14ac:dyDescent="0.25">
      <c r="A82" s="225"/>
      <c r="B82" s="77"/>
      <c r="C82" s="80"/>
      <c r="D82" s="78"/>
      <c r="E82" s="79"/>
      <c r="F82" s="79"/>
      <c r="G82" s="80"/>
      <c r="H82" s="79"/>
      <c r="I82" s="78"/>
      <c r="J82" s="169"/>
      <c r="K82" s="78"/>
      <c r="L82" s="81"/>
      <c r="M82" s="78"/>
      <c r="N82" s="78"/>
      <c r="O82" s="56"/>
    </row>
    <row r="83" spans="1:29" s="9" customFormat="1" ht="13" outlineLevel="1" x14ac:dyDescent="0.3">
      <c r="A83" s="6"/>
      <c r="B83" s="51" t="s">
        <v>253</v>
      </c>
      <c r="C83" s="25"/>
      <c r="D83" s="25"/>
      <c r="E83" s="17" t="s">
        <v>180</v>
      </c>
      <c r="F83" s="18">
        <f>COUNTIF(A69:A82, "x")</f>
        <v>12</v>
      </c>
      <c r="G83" s="17" t="s">
        <v>198</v>
      </c>
      <c r="H83" s="18">
        <f>M83</f>
        <v>9</v>
      </c>
      <c r="I83" s="7"/>
      <c r="J83" s="174"/>
      <c r="K83" s="7"/>
      <c r="L83" s="19" t="s">
        <v>185</v>
      </c>
      <c r="M83" s="17">
        <f>COUNTIF(M69:M82, "YES")</f>
        <v>9</v>
      </c>
      <c r="N83" s="7"/>
      <c r="O83" s="104"/>
    </row>
    <row r="84" spans="1:29" s="9" customFormat="1" ht="13" x14ac:dyDescent="0.3">
      <c r="A84" s="106"/>
      <c r="B84" s="15" t="s">
        <v>244</v>
      </c>
      <c r="C84" s="26"/>
      <c r="D84" s="26"/>
      <c r="E84" s="10" t="s">
        <v>180</v>
      </c>
      <c r="F84" s="20">
        <f>F83+F68+F44+F18</f>
        <v>65</v>
      </c>
      <c r="G84" s="21" t="s">
        <v>198</v>
      </c>
      <c r="H84" s="20">
        <f>M84</f>
        <v>60</v>
      </c>
      <c r="I84" s="10"/>
      <c r="J84" s="175"/>
      <c r="K84" s="10"/>
      <c r="L84" s="22" t="s">
        <v>185</v>
      </c>
      <c r="M84" s="10">
        <f>M83+M44+M18+M68</f>
        <v>60</v>
      </c>
      <c r="N84" s="10"/>
      <c r="O84" s="10"/>
    </row>
    <row r="85" spans="1:29" s="153" customFormat="1" ht="12.75" customHeight="1" outlineLevel="2" x14ac:dyDescent="0.25">
      <c r="A85" s="100"/>
      <c r="B85" s="154" t="s">
        <v>331</v>
      </c>
      <c r="C85" s="46">
        <v>9</v>
      </c>
      <c r="D85" s="46"/>
      <c r="E85" s="46"/>
      <c r="F85" s="46"/>
      <c r="G85" s="46"/>
      <c r="H85" s="46"/>
      <c r="I85" s="46"/>
      <c r="J85" s="172"/>
      <c r="K85" s="46"/>
      <c r="L85" s="46"/>
      <c r="M85" s="100"/>
      <c r="N85" s="46"/>
      <c r="O85" s="222"/>
      <c r="P85" s="46"/>
      <c r="Q85" s="46"/>
      <c r="R85" s="46"/>
      <c r="S85" s="46"/>
      <c r="T85" s="46"/>
      <c r="U85" s="46"/>
      <c r="V85" s="156"/>
      <c r="W85" s="46"/>
      <c r="X85" s="157"/>
      <c r="Y85" s="46"/>
      <c r="Z85" s="46"/>
      <c r="AA85" s="46"/>
      <c r="AB85" s="46"/>
      <c r="AC85" s="158"/>
    </row>
    <row r="86" spans="1:29" s="46" customFormat="1" ht="15" customHeight="1" outlineLevel="2" x14ac:dyDescent="0.25">
      <c r="A86" s="230" t="s">
        <v>889</v>
      </c>
      <c r="B86" s="46" t="s">
        <v>388</v>
      </c>
      <c r="C86" s="46">
        <v>9</v>
      </c>
      <c r="D86" s="46">
        <v>11202</v>
      </c>
      <c r="E86" s="46" t="s">
        <v>240</v>
      </c>
      <c r="F86" s="46" t="s">
        <v>241</v>
      </c>
      <c r="G86" s="46" t="s">
        <v>709</v>
      </c>
      <c r="H86" s="46" t="s">
        <v>242</v>
      </c>
      <c r="I86" s="46" t="s">
        <v>113</v>
      </c>
      <c r="J86" s="46">
        <v>2533</v>
      </c>
      <c r="K86" s="46" t="s">
        <v>422</v>
      </c>
      <c r="L86" s="46" t="s">
        <v>243</v>
      </c>
      <c r="M86" s="46" t="s">
        <v>169</v>
      </c>
      <c r="O86" s="220" t="s">
        <v>710</v>
      </c>
    </row>
    <row r="87" spans="1:29" s="46" customFormat="1" ht="15" customHeight="1" outlineLevel="2" x14ac:dyDescent="0.25">
      <c r="A87" s="230" t="s">
        <v>889</v>
      </c>
      <c r="B87" s="46" t="s">
        <v>388</v>
      </c>
      <c r="C87" s="46">
        <v>9</v>
      </c>
      <c r="D87" s="46">
        <v>5547</v>
      </c>
      <c r="E87" s="46" t="s">
        <v>89</v>
      </c>
      <c r="F87" s="46" t="s">
        <v>101</v>
      </c>
      <c r="G87" s="46" t="s">
        <v>90</v>
      </c>
      <c r="H87" s="46" t="s">
        <v>88</v>
      </c>
      <c r="I87" s="46" t="s">
        <v>113</v>
      </c>
      <c r="J87" s="46">
        <v>2153</v>
      </c>
      <c r="K87" s="46" t="s">
        <v>91</v>
      </c>
      <c r="L87" s="46" t="s">
        <v>191</v>
      </c>
      <c r="M87" s="46" t="s">
        <v>169</v>
      </c>
      <c r="N87" s="46" t="s">
        <v>497</v>
      </c>
      <c r="O87" s="220">
        <v>28887</v>
      </c>
    </row>
    <row r="88" spans="1:29" s="46" customFormat="1" ht="15" customHeight="1" outlineLevel="2" x14ac:dyDescent="0.25">
      <c r="A88" s="230" t="s">
        <v>889</v>
      </c>
      <c r="B88" s="46" t="s">
        <v>388</v>
      </c>
      <c r="C88" s="46">
        <v>9</v>
      </c>
      <c r="D88" s="46">
        <v>18825</v>
      </c>
      <c r="E88" s="46" t="s">
        <v>386</v>
      </c>
      <c r="F88" s="46" t="s">
        <v>70</v>
      </c>
      <c r="G88" s="46" t="s">
        <v>387</v>
      </c>
      <c r="H88" s="46" t="s">
        <v>88</v>
      </c>
      <c r="I88" s="46" t="s">
        <v>113</v>
      </c>
      <c r="J88" s="46">
        <v>2153</v>
      </c>
      <c r="K88" s="46" t="s">
        <v>423</v>
      </c>
      <c r="L88" s="46" t="s">
        <v>424</v>
      </c>
      <c r="M88" s="46" t="s">
        <v>169</v>
      </c>
      <c r="N88" s="46" t="s">
        <v>173</v>
      </c>
      <c r="O88" s="220">
        <v>42461</v>
      </c>
    </row>
    <row r="89" spans="1:29" s="46" customFormat="1" ht="15" customHeight="1" outlineLevel="2" x14ac:dyDescent="0.25">
      <c r="A89" s="230" t="s">
        <v>889</v>
      </c>
      <c r="B89" s="46" t="s">
        <v>388</v>
      </c>
      <c r="C89" s="46">
        <v>9</v>
      </c>
      <c r="D89" s="46">
        <v>5544</v>
      </c>
      <c r="E89" s="46" t="s">
        <v>160</v>
      </c>
      <c r="F89" s="46" t="s">
        <v>164</v>
      </c>
      <c r="G89" s="46" t="s">
        <v>313</v>
      </c>
      <c r="H89" s="46" t="s">
        <v>314</v>
      </c>
      <c r="I89" s="46" t="s">
        <v>113</v>
      </c>
      <c r="J89" s="46">
        <v>2756</v>
      </c>
      <c r="K89" s="46" t="s">
        <v>315</v>
      </c>
      <c r="L89" s="46" t="s">
        <v>425</v>
      </c>
      <c r="M89" s="46" t="s">
        <v>169</v>
      </c>
      <c r="N89" s="46" t="s">
        <v>177</v>
      </c>
      <c r="O89" s="220">
        <v>33390</v>
      </c>
    </row>
    <row r="90" spans="1:29" s="46" customFormat="1" ht="15" customHeight="1" outlineLevel="2" x14ac:dyDescent="0.25">
      <c r="A90" s="230" t="s">
        <v>889</v>
      </c>
      <c r="B90" s="46" t="s">
        <v>388</v>
      </c>
      <c r="C90" s="46">
        <v>9</v>
      </c>
      <c r="D90" s="46">
        <v>1718</v>
      </c>
      <c r="E90" s="46" t="s">
        <v>92</v>
      </c>
      <c r="F90" s="46" t="s">
        <v>129</v>
      </c>
      <c r="G90" s="46" t="s">
        <v>93</v>
      </c>
      <c r="H90" s="46" t="s">
        <v>128</v>
      </c>
      <c r="I90" s="46" t="s">
        <v>113</v>
      </c>
      <c r="J90" s="46">
        <v>2750</v>
      </c>
      <c r="K90" s="46" t="s">
        <v>8</v>
      </c>
      <c r="L90" s="46" t="s">
        <v>246</v>
      </c>
      <c r="M90" s="46" t="s">
        <v>169</v>
      </c>
      <c r="N90" s="46" t="s">
        <v>168</v>
      </c>
      <c r="O90" s="220">
        <v>29037</v>
      </c>
    </row>
    <row r="91" spans="1:29" s="46" customFormat="1" ht="15" customHeight="1" outlineLevel="2" x14ac:dyDescent="0.25">
      <c r="A91" s="230" t="s">
        <v>889</v>
      </c>
      <c r="B91" s="46" t="s">
        <v>388</v>
      </c>
      <c r="C91" s="46">
        <v>9</v>
      </c>
      <c r="D91" s="46">
        <v>5542</v>
      </c>
      <c r="E91" s="46" t="s">
        <v>85</v>
      </c>
      <c r="F91" s="46" t="s">
        <v>86</v>
      </c>
      <c r="G91" s="46" t="s">
        <v>87</v>
      </c>
      <c r="H91" s="46" t="s">
        <v>88</v>
      </c>
      <c r="I91" s="46" t="s">
        <v>113</v>
      </c>
      <c r="J91" s="46">
        <v>2153</v>
      </c>
      <c r="K91" s="46" t="s">
        <v>66</v>
      </c>
      <c r="L91" s="46" t="s">
        <v>311</v>
      </c>
      <c r="M91" s="46" t="s">
        <v>169</v>
      </c>
      <c r="N91" s="46" t="s">
        <v>171</v>
      </c>
      <c r="O91" s="220">
        <v>30072</v>
      </c>
    </row>
    <row r="92" spans="1:29" s="46" customFormat="1" outlineLevel="2" x14ac:dyDescent="0.25">
      <c r="A92" s="230" t="s">
        <v>889</v>
      </c>
      <c r="B92" s="46" t="s">
        <v>388</v>
      </c>
      <c r="C92" s="46">
        <v>9</v>
      </c>
      <c r="D92" s="46">
        <v>20180805</v>
      </c>
      <c r="E92" s="46" t="s">
        <v>711</v>
      </c>
      <c r="F92" s="46" t="s">
        <v>712</v>
      </c>
      <c r="G92" s="46" t="s">
        <v>713</v>
      </c>
      <c r="H92" s="46" t="s">
        <v>714</v>
      </c>
      <c r="I92" s="46" t="s">
        <v>113</v>
      </c>
      <c r="J92" s="46">
        <v>2153</v>
      </c>
      <c r="K92" s="46" t="s">
        <v>715</v>
      </c>
      <c r="L92" s="46" t="s">
        <v>716</v>
      </c>
      <c r="M92" s="46" t="s">
        <v>169</v>
      </c>
      <c r="O92" s="220">
        <v>43221</v>
      </c>
      <c r="Q92" s="46">
        <v>43313</v>
      </c>
    </row>
    <row r="93" spans="1:29" s="46" customFormat="1" outlineLevel="2" x14ac:dyDescent="0.25">
      <c r="A93" s="100" t="s">
        <v>889</v>
      </c>
      <c r="B93" s="46" t="s">
        <v>388</v>
      </c>
      <c r="C93" s="46">
        <v>9</v>
      </c>
      <c r="D93" s="46">
        <v>20190602</v>
      </c>
      <c r="E93" s="46" t="s">
        <v>857</v>
      </c>
      <c r="F93" s="46" t="s">
        <v>856</v>
      </c>
      <c r="M93" s="46" t="s">
        <v>169</v>
      </c>
      <c r="O93" s="222" t="s">
        <v>917</v>
      </c>
    </row>
    <row r="94" spans="1:29" s="46" customFormat="1" ht="15" customHeight="1" outlineLevel="2" x14ac:dyDescent="0.25">
      <c r="A94" s="100" t="s">
        <v>889</v>
      </c>
      <c r="B94" s="46" t="s">
        <v>388</v>
      </c>
      <c r="C94" s="46">
        <v>9</v>
      </c>
      <c r="D94" s="46">
        <v>20190603</v>
      </c>
      <c r="E94" s="46" t="s">
        <v>858</v>
      </c>
      <c r="F94" s="46" t="s">
        <v>990</v>
      </c>
      <c r="M94" s="46" t="s">
        <v>169</v>
      </c>
      <c r="O94" s="222" t="s">
        <v>917</v>
      </c>
    </row>
    <row r="95" spans="1:29" s="46" customFormat="1" ht="15" customHeight="1" outlineLevel="2" x14ac:dyDescent="0.25">
      <c r="A95" s="100"/>
    </row>
    <row r="96" spans="1:29" s="211" customFormat="1" outlineLevel="1" x14ac:dyDescent="0.25">
      <c r="A96" s="231"/>
      <c r="B96" s="214"/>
      <c r="C96" s="215"/>
      <c r="D96" s="215"/>
      <c r="E96" s="216"/>
      <c r="F96" s="216"/>
      <c r="G96" s="216"/>
      <c r="H96" s="216"/>
      <c r="I96" s="215"/>
      <c r="J96" s="217"/>
      <c r="K96" s="215"/>
      <c r="L96" s="218"/>
      <c r="M96" s="215"/>
      <c r="N96" s="215"/>
      <c r="O96" s="213"/>
    </row>
    <row r="97" spans="1:29" s="9" customFormat="1" ht="13" outlineLevel="1" collapsed="1" x14ac:dyDescent="0.3">
      <c r="A97" s="6"/>
      <c r="B97" s="52" t="s">
        <v>388</v>
      </c>
      <c r="C97" s="25"/>
      <c r="D97" s="25"/>
      <c r="E97" s="17" t="s">
        <v>180</v>
      </c>
      <c r="F97" s="18">
        <f>COUNTIF(A86:A96, "x")</f>
        <v>9</v>
      </c>
      <c r="G97" s="17" t="s">
        <v>198</v>
      </c>
      <c r="H97" s="18">
        <f>M97</f>
        <v>9</v>
      </c>
      <c r="I97" s="7"/>
      <c r="J97" s="174"/>
      <c r="K97" s="7"/>
      <c r="L97" s="19" t="s">
        <v>185</v>
      </c>
      <c r="M97" s="17">
        <f>COUNTIF(M86:M96, "Yes")</f>
        <v>9</v>
      </c>
      <c r="N97" s="7"/>
      <c r="O97" s="104"/>
    </row>
    <row r="98" spans="1:29" s="50" customFormat="1" outlineLevel="2" x14ac:dyDescent="0.25">
      <c r="B98" s="35" t="s">
        <v>257</v>
      </c>
      <c r="C98" s="36">
        <v>9</v>
      </c>
      <c r="D98" s="36"/>
      <c r="E98" s="37"/>
      <c r="F98" s="37"/>
      <c r="G98" s="37"/>
      <c r="H98" s="37"/>
      <c r="I98" s="36"/>
      <c r="J98" s="167"/>
      <c r="K98" s="36"/>
      <c r="L98" s="49"/>
      <c r="M98" s="36"/>
      <c r="N98" s="36"/>
      <c r="O98" s="55"/>
    </row>
    <row r="99" spans="1:29" s="46" customFormat="1" ht="15" customHeight="1" outlineLevel="2" x14ac:dyDescent="0.25">
      <c r="A99" s="230" t="s">
        <v>889</v>
      </c>
      <c r="B99" s="46" t="s">
        <v>257</v>
      </c>
      <c r="C99" s="46">
        <v>9</v>
      </c>
      <c r="D99" s="46">
        <v>1392</v>
      </c>
      <c r="E99" s="46" t="s">
        <v>426</v>
      </c>
      <c r="F99" s="46" t="s">
        <v>156</v>
      </c>
      <c r="G99" s="46" t="s">
        <v>427</v>
      </c>
      <c r="H99" s="46" t="s">
        <v>428</v>
      </c>
      <c r="I99" s="46" t="s">
        <v>113</v>
      </c>
      <c r="J99" s="46">
        <v>2088</v>
      </c>
      <c r="K99" s="46" t="s">
        <v>443</v>
      </c>
      <c r="L99" s="46" t="s">
        <v>444</v>
      </c>
      <c r="M99" s="46" t="s">
        <v>169</v>
      </c>
      <c r="N99" s="46" t="s">
        <v>168</v>
      </c>
      <c r="O99" s="220">
        <v>42705</v>
      </c>
    </row>
    <row r="100" spans="1:29" s="46" customFormat="1" ht="15" customHeight="1" outlineLevel="2" x14ac:dyDescent="0.25">
      <c r="A100" s="230" t="s">
        <v>889</v>
      </c>
      <c r="B100" s="46" t="s">
        <v>257</v>
      </c>
      <c r="C100" s="46">
        <v>9</v>
      </c>
      <c r="D100" s="46">
        <v>10414</v>
      </c>
      <c r="E100" s="46" t="s">
        <v>24</v>
      </c>
      <c r="F100" s="46" t="s">
        <v>25</v>
      </c>
      <c r="G100" s="46" t="s">
        <v>26</v>
      </c>
      <c r="H100" s="46" t="s">
        <v>27</v>
      </c>
      <c r="I100" s="46" t="s">
        <v>113</v>
      </c>
      <c r="J100" s="46">
        <v>2141</v>
      </c>
      <c r="K100" s="46" t="s">
        <v>3</v>
      </c>
      <c r="L100" s="46" t="s">
        <v>192</v>
      </c>
      <c r="M100" s="46" t="s">
        <v>169</v>
      </c>
      <c r="N100" s="46" t="s">
        <v>924</v>
      </c>
      <c r="O100" s="220">
        <v>1987</v>
      </c>
    </row>
    <row r="101" spans="1:29" s="46" customFormat="1" ht="15" customHeight="1" outlineLevel="2" x14ac:dyDescent="0.25">
      <c r="A101" s="230" t="s">
        <v>889</v>
      </c>
      <c r="B101" s="46" t="s">
        <v>257</v>
      </c>
      <c r="C101" s="46">
        <v>9</v>
      </c>
      <c r="D101" s="46">
        <v>18707</v>
      </c>
      <c r="E101" s="46" t="s">
        <v>339</v>
      </c>
      <c r="F101" s="46" t="s">
        <v>340</v>
      </c>
      <c r="G101" s="46" t="s">
        <v>717</v>
      </c>
      <c r="H101" s="46" t="s">
        <v>341</v>
      </c>
      <c r="I101" s="46" t="s">
        <v>113</v>
      </c>
      <c r="J101" s="46">
        <v>2141</v>
      </c>
      <c r="K101" s="46" t="s">
        <v>342</v>
      </c>
      <c r="L101" s="46" t="s">
        <v>473</v>
      </c>
      <c r="M101" s="46" t="s">
        <v>169</v>
      </c>
      <c r="O101" s="220">
        <v>42217</v>
      </c>
    </row>
    <row r="102" spans="1:29" s="46" customFormat="1" ht="15" customHeight="1" outlineLevel="2" x14ac:dyDescent="0.25">
      <c r="A102" s="230" t="s">
        <v>889</v>
      </c>
      <c r="B102" s="46" t="s">
        <v>257</v>
      </c>
      <c r="C102" s="46">
        <v>9</v>
      </c>
      <c r="D102" s="46">
        <v>10429</v>
      </c>
      <c r="E102" s="46" t="s">
        <v>38</v>
      </c>
      <c r="F102" s="46" t="s">
        <v>138</v>
      </c>
      <c r="G102" s="46" t="s">
        <v>718</v>
      </c>
      <c r="H102" s="46" t="s">
        <v>22</v>
      </c>
      <c r="I102" s="46" t="s">
        <v>113</v>
      </c>
      <c r="J102" s="46">
        <v>2776</v>
      </c>
      <c r="K102" s="46" t="s">
        <v>6</v>
      </c>
      <c r="L102" s="46" t="s">
        <v>266</v>
      </c>
      <c r="M102" s="46" t="s">
        <v>169</v>
      </c>
      <c r="N102" s="46" t="s">
        <v>172</v>
      </c>
      <c r="O102" s="220">
        <v>1987</v>
      </c>
    </row>
    <row r="103" spans="1:29" s="46" customFormat="1" ht="15" customHeight="1" outlineLevel="2" x14ac:dyDescent="0.25">
      <c r="A103" s="230" t="s">
        <v>889</v>
      </c>
      <c r="B103" s="46" t="s">
        <v>257</v>
      </c>
      <c r="C103" s="46">
        <v>9</v>
      </c>
      <c r="D103" s="46">
        <v>2952956</v>
      </c>
      <c r="E103" s="46" t="s">
        <v>193</v>
      </c>
      <c r="F103" s="46" t="s">
        <v>194</v>
      </c>
      <c r="G103" s="46" t="s">
        <v>195</v>
      </c>
      <c r="H103" s="46" t="s">
        <v>196</v>
      </c>
      <c r="I103" s="46" t="s">
        <v>113</v>
      </c>
      <c r="J103" s="46">
        <v>2218</v>
      </c>
      <c r="K103" s="46" t="s">
        <v>197</v>
      </c>
      <c r="L103" s="46" t="s">
        <v>226</v>
      </c>
      <c r="M103" s="46" t="s">
        <v>169</v>
      </c>
      <c r="O103" s="220">
        <v>2009</v>
      </c>
    </row>
    <row r="104" spans="1:29" s="46" customFormat="1" ht="15" customHeight="1" outlineLevel="2" x14ac:dyDescent="0.25">
      <c r="A104" s="230" t="s">
        <v>889</v>
      </c>
      <c r="B104" s="46" t="s">
        <v>257</v>
      </c>
      <c r="C104" s="46">
        <v>9</v>
      </c>
      <c r="D104" s="46">
        <v>10410</v>
      </c>
      <c r="E104" s="46" t="s">
        <v>19</v>
      </c>
      <c r="F104" s="46" t="s">
        <v>129</v>
      </c>
      <c r="G104" s="46" t="s">
        <v>20</v>
      </c>
      <c r="H104" s="46" t="s">
        <v>21</v>
      </c>
      <c r="I104" s="46" t="s">
        <v>113</v>
      </c>
      <c r="J104" s="46">
        <v>2197</v>
      </c>
      <c r="K104" s="46" t="s">
        <v>5</v>
      </c>
      <c r="L104" s="46" t="s">
        <v>719</v>
      </c>
      <c r="M104" s="46" t="s">
        <v>169</v>
      </c>
      <c r="N104" s="46" t="s">
        <v>177</v>
      </c>
      <c r="O104" s="220">
        <v>1991</v>
      </c>
    </row>
    <row r="105" spans="1:29" s="46" customFormat="1" outlineLevel="2" x14ac:dyDescent="0.25">
      <c r="A105" s="230" t="s">
        <v>889</v>
      </c>
      <c r="B105" s="46" t="s">
        <v>257</v>
      </c>
      <c r="C105" s="46">
        <v>9</v>
      </c>
      <c r="D105" s="46">
        <v>20170809</v>
      </c>
      <c r="E105" s="46" t="s">
        <v>720</v>
      </c>
      <c r="F105" s="46" t="s">
        <v>721</v>
      </c>
      <c r="G105" s="46" t="s">
        <v>722</v>
      </c>
      <c r="H105" s="46" t="s">
        <v>723</v>
      </c>
      <c r="I105" s="46" t="s">
        <v>113</v>
      </c>
      <c r="J105" s="46">
        <v>2541</v>
      </c>
      <c r="K105" s="46" t="s">
        <v>724</v>
      </c>
      <c r="L105" s="46" t="s">
        <v>725</v>
      </c>
      <c r="M105" s="46" t="s">
        <v>169</v>
      </c>
      <c r="O105" s="220">
        <v>42917</v>
      </c>
    </row>
    <row r="106" spans="1:29" s="46" customFormat="1" outlineLevel="2" x14ac:dyDescent="0.25">
      <c r="A106" s="100"/>
      <c r="O106" s="220"/>
    </row>
    <row r="107" spans="1:29" s="211" customFormat="1" outlineLevel="2" x14ac:dyDescent="0.25">
      <c r="A107" s="231"/>
      <c r="B107" s="208"/>
      <c r="C107" s="100"/>
      <c r="D107" s="100"/>
      <c r="E107" s="209"/>
      <c r="F107" s="209"/>
      <c r="G107" s="209"/>
      <c r="H107" s="209"/>
      <c r="I107" s="100"/>
      <c r="J107" s="210"/>
      <c r="K107" s="100"/>
      <c r="L107" s="212"/>
      <c r="M107" s="100"/>
      <c r="N107" s="100"/>
      <c r="O107" s="224"/>
    </row>
    <row r="108" spans="1:29" s="9" customFormat="1" ht="13" outlineLevel="1" x14ac:dyDescent="0.3">
      <c r="A108" s="6"/>
      <c r="B108" s="14" t="s">
        <v>257</v>
      </c>
      <c r="C108" s="25">
        <v>9</v>
      </c>
      <c r="D108" s="25"/>
      <c r="E108" s="17" t="s">
        <v>180</v>
      </c>
      <c r="F108" s="18">
        <f>COUNTIF(A98:A107, "x")</f>
        <v>7</v>
      </c>
      <c r="G108" s="17" t="s">
        <v>198</v>
      </c>
      <c r="H108" s="18">
        <f>M108</f>
        <v>7</v>
      </c>
      <c r="I108" s="7"/>
      <c r="J108" s="174"/>
      <c r="K108" s="7"/>
      <c r="L108" s="19" t="s">
        <v>185</v>
      </c>
      <c r="M108" s="17">
        <f>COUNTIF(M99:M107, "YES")</f>
        <v>7</v>
      </c>
      <c r="N108" s="7"/>
      <c r="O108" s="104"/>
    </row>
    <row r="109" spans="1:29" s="8" customFormat="1" outlineLevel="2" x14ac:dyDescent="0.25">
      <c r="A109" s="230"/>
      <c r="B109" s="39" t="s">
        <v>64</v>
      </c>
      <c r="C109" s="40"/>
      <c r="D109" s="40"/>
      <c r="E109" s="41"/>
      <c r="F109" s="41"/>
      <c r="G109" s="41"/>
      <c r="H109" s="41"/>
      <c r="I109" s="40"/>
      <c r="J109" s="176"/>
      <c r="K109" s="40"/>
      <c r="L109" s="42"/>
      <c r="M109" s="40"/>
      <c r="N109" s="40"/>
      <c r="O109" s="40"/>
    </row>
    <row r="110" spans="1:29" s="153" customFormat="1" ht="12.65" customHeight="1" outlineLevel="2" x14ac:dyDescent="0.25">
      <c r="A110" s="230" t="s">
        <v>889</v>
      </c>
      <c r="B110" s="154" t="s">
        <v>64</v>
      </c>
      <c r="C110" s="46">
        <v>9</v>
      </c>
      <c r="D110" s="46">
        <v>18428</v>
      </c>
      <c r="E110" s="46" t="s">
        <v>291</v>
      </c>
      <c r="F110" s="46" t="s">
        <v>292</v>
      </c>
      <c r="G110" s="46" t="s">
        <v>293</v>
      </c>
      <c r="H110" s="46" t="s">
        <v>294</v>
      </c>
      <c r="I110" s="46" t="s">
        <v>113</v>
      </c>
      <c r="J110" s="172">
        <v>2234</v>
      </c>
      <c r="K110" s="46" t="s">
        <v>726</v>
      </c>
      <c r="L110" s="46" t="s">
        <v>295</v>
      </c>
      <c r="M110" s="100" t="s">
        <v>169</v>
      </c>
      <c r="N110" s="46"/>
      <c r="O110" s="221">
        <v>2015</v>
      </c>
      <c r="P110" s="46"/>
      <c r="Q110" s="46"/>
      <c r="R110" s="46"/>
      <c r="S110" s="46"/>
      <c r="T110" s="46"/>
      <c r="U110" s="46"/>
      <c r="V110" s="156"/>
      <c r="W110" s="46"/>
      <c r="X110" s="157"/>
      <c r="Y110" s="46"/>
      <c r="Z110" s="46"/>
      <c r="AA110" s="46"/>
      <c r="AB110" s="46"/>
      <c r="AC110" s="158"/>
    </row>
    <row r="111" spans="1:29" s="153" customFormat="1" ht="12.65" customHeight="1" outlineLevel="2" x14ac:dyDescent="0.25">
      <c r="A111" s="230" t="s">
        <v>889</v>
      </c>
      <c r="B111" s="154" t="s">
        <v>64</v>
      </c>
      <c r="C111" s="46">
        <v>9</v>
      </c>
      <c r="D111" s="46">
        <v>20170501</v>
      </c>
      <c r="E111" s="46" t="s">
        <v>733</v>
      </c>
      <c r="F111" s="46" t="s">
        <v>734</v>
      </c>
      <c r="G111" s="46" t="s">
        <v>735</v>
      </c>
      <c r="H111" s="46" t="s">
        <v>736</v>
      </c>
      <c r="I111" s="46" t="s">
        <v>113</v>
      </c>
      <c r="J111" s="172">
        <v>2230</v>
      </c>
      <c r="K111" s="46" t="s">
        <v>737</v>
      </c>
      <c r="L111" s="46" t="s">
        <v>738</v>
      </c>
      <c r="M111" s="100" t="s">
        <v>169</v>
      </c>
      <c r="N111" s="46"/>
      <c r="O111" s="221">
        <v>42856</v>
      </c>
      <c r="P111" s="46"/>
      <c r="Q111" s="46"/>
      <c r="R111" s="46"/>
      <c r="S111" s="46"/>
      <c r="T111" s="46"/>
      <c r="U111" s="46"/>
      <c r="V111" s="156"/>
      <c r="W111" s="46"/>
      <c r="X111" s="157"/>
      <c r="Y111" s="46"/>
      <c r="Z111" s="46"/>
      <c r="AA111" s="46"/>
      <c r="AB111" s="46"/>
      <c r="AC111" s="158"/>
    </row>
    <row r="112" spans="1:29" s="153" customFormat="1" ht="12.65" customHeight="1" outlineLevel="2" x14ac:dyDescent="0.25">
      <c r="A112" s="230" t="s">
        <v>889</v>
      </c>
      <c r="B112" s="154" t="s">
        <v>64</v>
      </c>
      <c r="C112" s="46">
        <v>9</v>
      </c>
      <c r="D112" s="46">
        <v>16685</v>
      </c>
      <c r="E112" s="46" t="s">
        <v>188</v>
      </c>
      <c r="F112" s="46" t="s">
        <v>189</v>
      </c>
      <c r="G112" s="46" t="s">
        <v>739</v>
      </c>
      <c r="H112" s="46" t="s">
        <v>332</v>
      </c>
      <c r="I112" s="46" t="s">
        <v>113</v>
      </c>
      <c r="J112" s="172">
        <v>2227</v>
      </c>
      <c r="K112" s="46" t="s">
        <v>308</v>
      </c>
      <c r="L112" s="46" t="s">
        <v>430</v>
      </c>
      <c r="M112" s="100" t="s">
        <v>169</v>
      </c>
      <c r="N112" s="46" t="s">
        <v>172</v>
      </c>
      <c r="O112" s="221" t="s">
        <v>354</v>
      </c>
      <c r="P112" s="46"/>
      <c r="Q112" s="46"/>
      <c r="R112" s="46"/>
      <c r="S112" s="46"/>
      <c r="T112" s="46"/>
      <c r="U112" s="46"/>
      <c r="V112" s="156"/>
      <c r="W112" s="46"/>
      <c r="X112" s="157"/>
      <c r="Y112" s="46"/>
      <c r="Z112" s="46"/>
      <c r="AA112" s="46"/>
      <c r="AB112" s="46"/>
      <c r="AC112" s="158"/>
    </row>
    <row r="113" spans="1:29" s="153" customFormat="1" ht="12.65" customHeight="1" outlineLevel="2" x14ac:dyDescent="0.25">
      <c r="A113" s="230" t="s">
        <v>889</v>
      </c>
      <c r="B113" s="154" t="s">
        <v>64</v>
      </c>
      <c r="C113" s="46">
        <v>9</v>
      </c>
      <c r="D113" s="46">
        <v>17321</v>
      </c>
      <c r="E113" s="46" t="s">
        <v>248</v>
      </c>
      <c r="F113" s="46" t="s">
        <v>249</v>
      </c>
      <c r="G113" s="46" t="s">
        <v>333</v>
      </c>
      <c r="H113" s="46" t="s">
        <v>332</v>
      </c>
      <c r="I113" s="46" t="s">
        <v>113</v>
      </c>
      <c r="J113" s="172">
        <v>2227</v>
      </c>
      <c r="K113" s="46" t="s">
        <v>429</v>
      </c>
      <c r="L113" s="46" t="s">
        <v>250</v>
      </c>
      <c r="M113" s="100" t="s">
        <v>169</v>
      </c>
      <c r="N113" s="46" t="s">
        <v>177</v>
      </c>
      <c r="O113" s="221" t="s">
        <v>354</v>
      </c>
      <c r="P113" s="46"/>
      <c r="Q113" s="46"/>
      <c r="R113" s="46"/>
      <c r="S113" s="46"/>
      <c r="T113" s="46"/>
      <c r="U113" s="46"/>
      <c r="V113" s="156"/>
      <c r="W113" s="46"/>
      <c r="X113" s="157"/>
      <c r="Y113" s="46"/>
      <c r="Z113" s="46"/>
      <c r="AA113" s="46"/>
      <c r="AB113" s="46"/>
      <c r="AC113" s="158"/>
    </row>
    <row r="114" spans="1:29" s="153" customFormat="1" ht="21.65" customHeight="1" outlineLevel="2" x14ac:dyDescent="0.25">
      <c r="A114" s="230" t="s">
        <v>889</v>
      </c>
      <c r="B114" s="154" t="s">
        <v>64</v>
      </c>
      <c r="C114" s="46">
        <v>9</v>
      </c>
      <c r="D114" s="46">
        <v>2933</v>
      </c>
      <c r="E114" s="46" t="s">
        <v>131</v>
      </c>
      <c r="F114" s="46" t="s">
        <v>159</v>
      </c>
      <c r="G114" s="46" t="s">
        <v>740</v>
      </c>
      <c r="H114" s="46" t="s">
        <v>317</v>
      </c>
      <c r="I114" s="46" t="s">
        <v>113</v>
      </c>
      <c r="J114" s="172">
        <v>2226</v>
      </c>
      <c r="K114" s="46" t="s">
        <v>318</v>
      </c>
      <c r="L114" s="46" t="s">
        <v>247</v>
      </c>
      <c r="M114" s="100" t="s">
        <v>169</v>
      </c>
      <c r="N114" s="46" t="s">
        <v>874</v>
      </c>
      <c r="O114" s="221" t="s">
        <v>354</v>
      </c>
      <c r="P114" s="46"/>
      <c r="Q114" s="46"/>
      <c r="R114" s="46"/>
      <c r="S114" s="46"/>
      <c r="T114" s="46"/>
      <c r="U114" s="46"/>
      <c r="V114" s="156"/>
      <c r="W114" s="46"/>
      <c r="X114" s="157"/>
      <c r="Y114" s="46"/>
      <c r="Z114" s="46"/>
      <c r="AA114" s="46"/>
      <c r="AB114" s="46"/>
      <c r="AC114" s="158"/>
    </row>
    <row r="115" spans="1:29" s="153" customFormat="1" ht="12.65" customHeight="1" outlineLevel="2" x14ac:dyDescent="0.25">
      <c r="A115" s="230" t="s">
        <v>889</v>
      </c>
      <c r="B115" s="154" t="s">
        <v>64</v>
      </c>
      <c r="C115" s="46">
        <v>9</v>
      </c>
      <c r="D115" s="46">
        <v>20171003</v>
      </c>
      <c r="E115" s="46" t="s">
        <v>741</v>
      </c>
      <c r="F115" s="46" t="s">
        <v>222</v>
      </c>
      <c r="G115" s="46" t="s">
        <v>893</v>
      </c>
      <c r="H115" s="46" t="s">
        <v>894</v>
      </c>
      <c r="I115" s="46" t="s">
        <v>113</v>
      </c>
      <c r="J115" s="172">
        <v>2226</v>
      </c>
      <c r="K115" s="46" t="s">
        <v>895</v>
      </c>
      <c r="L115" s="46" t="s">
        <v>742</v>
      </c>
      <c r="M115" s="100" t="s">
        <v>169</v>
      </c>
      <c r="N115" s="46"/>
      <c r="O115" s="221">
        <v>43009</v>
      </c>
      <c r="P115" s="46"/>
      <c r="Q115" s="46"/>
      <c r="R115" s="46"/>
      <c r="S115" s="46"/>
      <c r="T115" s="46"/>
      <c r="U115" s="46"/>
      <c r="V115" s="156"/>
      <c r="W115" s="46"/>
      <c r="X115" s="157"/>
      <c r="Y115" s="46"/>
      <c r="Z115" s="46"/>
      <c r="AA115" s="46"/>
      <c r="AB115" s="46"/>
      <c r="AC115" s="158"/>
    </row>
    <row r="116" spans="1:29" s="153" customFormat="1" ht="12.65" customHeight="1" outlineLevel="2" x14ac:dyDescent="0.25">
      <c r="A116" s="230" t="s">
        <v>889</v>
      </c>
      <c r="B116" s="154" t="s">
        <v>64</v>
      </c>
      <c r="C116" s="46">
        <v>9</v>
      </c>
      <c r="D116" s="46">
        <v>20190801</v>
      </c>
      <c r="E116" s="46" t="s">
        <v>875</v>
      </c>
      <c r="F116" s="46" t="s">
        <v>876</v>
      </c>
      <c r="G116" s="46" t="s">
        <v>877</v>
      </c>
      <c r="H116" s="46" t="s">
        <v>878</v>
      </c>
      <c r="I116" s="46" t="s">
        <v>113</v>
      </c>
      <c r="J116" s="172">
        <v>2228</v>
      </c>
      <c r="K116" s="46" t="s">
        <v>896</v>
      </c>
      <c r="L116" s="226" t="s">
        <v>879</v>
      </c>
      <c r="M116" s="100" t="s">
        <v>169</v>
      </c>
      <c r="N116" s="46"/>
      <c r="O116" s="221">
        <v>43678</v>
      </c>
      <c r="P116" s="46"/>
      <c r="Q116" s="46"/>
      <c r="R116" s="46"/>
      <c r="S116" s="46"/>
      <c r="T116" s="46"/>
      <c r="U116" s="46"/>
      <c r="V116" s="156"/>
      <c r="W116" s="46"/>
      <c r="X116" s="157"/>
      <c r="Y116" s="46"/>
      <c r="Z116" s="46"/>
      <c r="AA116" s="46"/>
      <c r="AB116" s="46"/>
      <c r="AC116" s="158"/>
    </row>
    <row r="117" spans="1:29" s="153" customFormat="1" ht="12.65" customHeight="1" outlineLevel="2" x14ac:dyDescent="0.25">
      <c r="A117" s="230" t="s">
        <v>889</v>
      </c>
      <c r="B117" s="154" t="s">
        <v>64</v>
      </c>
      <c r="C117" s="46">
        <v>9</v>
      </c>
      <c r="D117" s="46">
        <v>20180505</v>
      </c>
      <c r="E117" s="46" t="s">
        <v>745</v>
      </c>
      <c r="F117" s="46" t="s">
        <v>746</v>
      </c>
      <c r="G117" s="46"/>
      <c r="H117" s="46" t="s">
        <v>897</v>
      </c>
      <c r="I117" s="46" t="s">
        <v>113</v>
      </c>
      <c r="J117" s="172">
        <v>2234</v>
      </c>
      <c r="K117" s="46" t="s">
        <v>747</v>
      </c>
      <c r="L117" s="46" t="s">
        <v>748</v>
      </c>
      <c r="M117" s="100" t="s">
        <v>169</v>
      </c>
      <c r="N117" s="46" t="s">
        <v>173</v>
      </c>
      <c r="O117" s="221">
        <v>43313</v>
      </c>
      <c r="P117" s="46"/>
      <c r="Q117" s="46"/>
      <c r="R117" s="46"/>
      <c r="S117" s="46"/>
      <c r="T117" s="46"/>
      <c r="U117" s="46"/>
      <c r="V117" s="156"/>
      <c r="W117" s="46"/>
      <c r="X117" s="157"/>
      <c r="Y117" s="46"/>
      <c r="Z117" s="46"/>
      <c r="AA117" s="46"/>
      <c r="AB117" s="46"/>
      <c r="AC117" s="158"/>
    </row>
    <row r="118" spans="1:29" s="153" customFormat="1" ht="12.65" customHeight="1" outlineLevel="2" x14ac:dyDescent="0.25">
      <c r="A118" s="227"/>
      <c r="B118" s="154"/>
      <c r="C118" s="46"/>
      <c r="D118" s="46"/>
      <c r="E118" s="46"/>
      <c r="F118" s="46"/>
      <c r="G118" s="46"/>
      <c r="H118" s="46"/>
      <c r="I118" s="46"/>
      <c r="J118" s="172"/>
      <c r="K118" s="46"/>
      <c r="L118" s="46"/>
      <c r="M118" s="100"/>
      <c r="N118" s="46"/>
      <c r="O118" s="155"/>
      <c r="P118" s="46"/>
      <c r="Q118" s="46"/>
      <c r="R118" s="46"/>
      <c r="S118" s="46"/>
      <c r="T118" s="46"/>
      <c r="U118" s="46"/>
      <c r="V118" s="156"/>
      <c r="W118" s="46"/>
      <c r="X118" s="157"/>
      <c r="Y118" s="46"/>
      <c r="Z118" s="46"/>
      <c r="AA118" s="46"/>
      <c r="AB118" s="46"/>
      <c r="AC118" s="158"/>
    </row>
    <row r="119" spans="1:29" s="108" customFormat="1" outlineLevel="2" x14ac:dyDescent="0.25">
      <c r="A119" s="230"/>
      <c r="B119" s="27"/>
      <c r="C119" s="109"/>
      <c r="D119" s="101"/>
      <c r="E119" s="103"/>
      <c r="F119" s="103"/>
      <c r="G119" s="103"/>
      <c r="H119" s="103"/>
      <c r="I119" s="101"/>
      <c r="J119" s="177"/>
      <c r="K119" s="101"/>
      <c r="L119" s="29"/>
      <c r="M119" s="101"/>
      <c r="N119" s="101"/>
      <c r="O119" s="54"/>
    </row>
    <row r="120" spans="1:29" s="9" customFormat="1" ht="13" outlineLevel="1" x14ac:dyDescent="0.3">
      <c r="A120" s="6"/>
      <c r="B120" s="14" t="s">
        <v>64</v>
      </c>
      <c r="C120" s="25"/>
      <c r="D120" s="25"/>
      <c r="E120" s="17" t="s">
        <v>180</v>
      </c>
      <c r="F120" s="18">
        <f>COUNTIF(A109:A119, "x")</f>
        <v>8</v>
      </c>
      <c r="G120" s="17" t="s">
        <v>198</v>
      </c>
      <c r="H120" s="18">
        <f>M120</f>
        <v>8</v>
      </c>
      <c r="I120" s="7"/>
      <c r="J120" s="174"/>
      <c r="K120" s="7"/>
      <c r="L120" s="19" t="s">
        <v>185</v>
      </c>
      <c r="M120" s="17">
        <f>COUNTIF(M110:M119, "YES")</f>
        <v>8</v>
      </c>
      <c r="N120" s="7"/>
      <c r="O120" s="104"/>
    </row>
    <row r="121" spans="1:29" s="9" customFormat="1" ht="13" x14ac:dyDescent="0.3">
      <c r="A121" s="106"/>
      <c r="B121" s="12" t="s">
        <v>245</v>
      </c>
      <c r="C121" s="26"/>
      <c r="D121" s="26"/>
      <c r="E121" s="10" t="s">
        <v>180</v>
      </c>
      <c r="F121" s="20">
        <f>F120+F108+F97</f>
        <v>24</v>
      </c>
      <c r="G121" s="21" t="s">
        <v>198</v>
      </c>
      <c r="H121" s="20">
        <f>SUM(H97:H97:H98:H108:H120)</f>
        <v>24</v>
      </c>
      <c r="I121" s="10"/>
      <c r="J121" s="175"/>
      <c r="K121" s="10"/>
      <c r="L121" s="22" t="s">
        <v>185</v>
      </c>
      <c r="M121" s="10">
        <f>M120+M108+M97</f>
        <v>24</v>
      </c>
      <c r="N121" s="10"/>
      <c r="O121" s="10"/>
    </row>
    <row r="122" spans="1:29" s="58" customFormat="1" outlineLevel="1" x14ac:dyDescent="0.25">
      <c r="B122" s="35" t="s">
        <v>76</v>
      </c>
      <c r="C122" s="36"/>
      <c r="D122" s="36"/>
      <c r="E122" s="37"/>
      <c r="F122" s="37"/>
      <c r="G122" s="37"/>
      <c r="H122" s="37"/>
      <c r="I122" s="36"/>
      <c r="J122" s="167"/>
      <c r="K122" s="36"/>
      <c r="L122" s="49"/>
      <c r="M122" s="36"/>
      <c r="N122" s="36"/>
      <c r="O122" s="59"/>
    </row>
    <row r="123" spans="1:29" s="46" customFormat="1" outlineLevel="2" x14ac:dyDescent="0.25">
      <c r="A123" s="100" t="s">
        <v>889</v>
      </c>
      <c r="B123" s="46" t="s">
        <v>772</v>
      </c>
      <c r="C123" s="46" t="s">
        <v>36</v>
      </c>
      <c r="D123" s="46">
        <v>3790</v>
      </c>
      <c r="E123" s="46" t="s">
        <v>56</v>
      </c>
      <c r="F123" s="46" t="s">
        <v>57</v>
      </c>
      <c r="G123" s="46" t="s">
        <v>58</v>
      </c>
      <c r="H123" s="46" t="s">
        <v>51</v>
      </c>
      <c r="I123" s="46" t="s">
        <v>79</v>
      </c>
      <c r="J123" s="46">
        <v>3083</v>
      </c>
      <c r="K123" s="46" t="s">
        <v>210</v>
      </c>
      <c r="L123" s="46" t="s">
        <v>213</v>
      </c>
      <c r="M123" s="46" t="s">
        <v>743</v>
      </c>
      <c r="O123" s="220">
        <v>31231</v>
      </c>
    </row>
    <row r="124" spans="1:29" s="46" customFormat="1" outlineLevel="2" x14ac:dyDescent="0.25">
      <c r="A124" s="100" t="s">
        <v>889</v>
      </c>
      <c r="B124" s="46" t="s">
        <v>772</v>
      </c>
      <c r="C124" s="46" t="s">
        <v>36</v>
      </c>
      <c r="D124" s="46">
        <v>3786</v>
      </c>
      <c r="E124" s="46" t="s">
        <v>898</v>
      </c>
      <c r="F124" s="46" t="s">
        <v>57</v>
      </c>
      <c r="G124" s="46" t="s">
        <v>84</v>
      </c>
      <c r="H124" s="46" t="s">
        <v>81</v>
      </c>
      <c r="I124" s="46" t="s">
        <v>79</v>
      </c>
      <c r="J124" s="46">
        <v>3088</v>
      </c>
      <c r="K124" s="46" t="s">
        <v>125</v>
      </c>
      <c r="L124" s="46" t="s">
        <v>37</v>
      </c>
      <c r="M124" s="46" t="s">
        <v>743</v>
      </c>
      <c r="N124" s="46" t="s">
        <v>168</v>
      </c>
      <c r="O124" s="220">
        <v>29344</v>
      </c>
    </row>
    <row r="125" spans="1:29" s="46" customFormat="1" ht="15" customHeight="1" outlineLevel="2" x14ac:dyDescent="0.25">
      <c r="A125" s="100" t="s">
        <v>889</v>
      </c>
      <c r="B125" s="46" t="s">
        <v>772</v>
      </c>
      <c r="C125" s="46" t="s">
        <v>36</v>
      </c>
      <c r="D125" s="46">
        <v>14783</v>
      </c>
      <c r="E125" s="46" t="s">
        <v>72</v>
      </c>
      <c r="F125" s="46" t="s">
        <v>73</v>
      </c>
      <c r="G125" s="46" t="s">
        <v>181</v>
      </c>
      <c r="H125" s="46" t="s">
        <v>182</v>
      </c>
      <c r="I125" s="46" t="s">
        <v>79</v>
      </c>
      <c r="J125" s="46">
        <v>3141</v>
      </c>
      <c r="K125" s="46" t="s">
        <v>183</v>
      </c>
      <c r="L125" s="46" t="s">
        <v>899</v>
      </c>
      <c r="M125" s="46" t="s">
        <v>743</v>
      </c>
      <c r="N125" s="46" t="s">
        <v>172</v>
      </c>
      <c r="O125" s="220"/>
    </row>
    <row r="126" spans="1:29" s="46" customFormat="1" ht="15" customHeight="1" outlineLevel="2" x14ac:dyDescent="0.25">
      <c r="A126" s="100" t="s">
        <v>889</v>
      </c>
      <c r="B126" s="46" t="s">
        <v>772</v>
      </c>
      <c r="C126" s="46" t="s">
        <v>36</v>
      </c>
      <c r="D126" s="46">
        <v>18162</v>
      </c>
      <c r="E126" s="46" t="s">
        <v>283</v>
      </c>
      <c r="F126" s="46" t="s">
        <v>138</v>
      </c>
      <c r="G126" s="46" t="s">
        <v>284</v>
      </c>
      <c r="H126" s="46" t="s">
        <v>900</v>
      </c>
      <c r="I126" s="46" t="s">
        <v>79</v>
      </c>
      <c r="J126" s="46">
        <v>3087</v>
      </c>
      <c r="K126" s="46" t="s">
        <v>285</v>
      </c>
      <c r="L126" s="46" t="s">
        <v>286</v>
      </c>
      <c r="M126" s="46" t="s">
        <v>743</v>
      </c>
      <c r="O126" s="220">
        <v>41284</v>
      </c>
    </row>
    <row r="127" spans="1:29" s="46" customFormat="1" ht="15" customHeight="1" outlineLevel="2" x14ac:dyDescent="0.25">
      <c r="A127" s="100" t="s">
        <v>889</v>
      </c>
      <c r="B127" s="46" t="s">
        <v>772</v>
      </c>
      <c r="C127" s="46" t="s">
        <v>36</v>
      </c>
      <c r="D127" s="46">
        <v>14893</v>
      </c>
      <c r="E127" s="46" t="s">
        <v>74</v>
      </c>
      <c r="F127" s="46" t="s">
        <v>44</v>
      </c>
      <c r="G127" s="46" t="s">
        <v>289</v>
      </c>
      <c r="H127" s="46" t="s">
        <v>290</v>
      </c>
      <c r="I127" s="46" t="s">
        <v>79</v>
      </c>
      <c r="J127" s="46">
        <v>3842</v>
      </c>
      <c r="K127" s="46" t="s">
        <v>414</v>
      </c>
      <c r="L127" s="46" t="s">
        <v>959</v>
      </c>
      <c r="M127" s="46" t="s">
        <v>743</v>
      </c>
      <c r="O127" s="220">
        <v>38139</v>
      </c>
    </row>
    <row r="128" spans="1:29" s="46" customFormat="1" ht="15" customHeight="1" outlineLevel="2" x14ac:dyDescent="0.25">
      <c r="A128" s="100" t="s">
        <v>889</v>
      </c>
      <c r="B128" s="46" t="s">
        <v>772</v>
      </c>
      <c r="C128" s="46" t="s">
        <v>36</v>
      </c>
      <c r="D128" s="46">
        <v>17082</v>
      </c>
      <c r="E128" s="46" t="s">
        <v>201</v>
      </c>
      <c r="F128" s="46" t="s">
        <v>178</v>
      </c>
      <c r="G128" s="46" t="s">
        <v>901</v>
      </c>
      <c r="H128" s="46" t="s">
        <v>202</v>
      </c>
      <c r="I128" s="46" t="s">
        <v>79</v>
      </c>
      <c r="J128" s="46">
        <v>3084</v>
      </c>
      <c r="K128" s="46" t="s">
        <v>773</v>
      </c>
      <c r="L128" s="46" t="s">
        <v>218</v>
      </c>
      <c r="M128" s="46" t="s">
        <v>743</v>
      </c>
      <c r="O128" s="220">
        <v>39823</v>
      </c>
    </row>
    <row r="129" spans="1:23" s="46" customFormat="1" ht="15" customHeight="1" outlineLevel="2" x14ac:dyDescent="0.25">
      <c r="A129" s="100" t="s">
        <v>889</v>
      </c>
      <c r="B129" s="46" t="s">
        <v>772</v>
      </c>
      <c r="C129" s="46" t="s">
        <v>36</v>
      </c>
      <c r="D129" s="46">
        <v>3809</v>
      </c>
      <c r="E129" s="46" t="s">
        <v>77</v>
      </c>
      <c r="F129" s="46" t="s">
        <v>78</v>
      </c>
      <c r="G129" s="46" t="s">
        <v>902</v>
      </c>
      <c r="H129" s="46" t="s">
        <v>54</v>
      </c>
      <c r="I129" s="46" t="s">
        <v>79</v>
      </c>
      <c r="J129" s="46">
        <v>3094</v>
      </c>
      <c r="K129" s="46">
        <v>418538032</v>
      </c>
      <c r="L129" s="46" t="s">
        <v>269</v>
      </c>
      <c r="M129" s="46" t="s">
        <v>743</v>
      </c>
      <c r="O129" s="220">
        <v>35986</v>
      </c>
    </row>
    <row r="130" spans="1:23" s="46" customFormat="1" ht="26.4" customHeight="1" outlineLevel="2" x14ac:dyDescent="0.25">
      <c r="A130" s="100" t="s">
        <v>889</v>
      </c>
      <c r="B130" s="46" t="s">
        <v>772</v>
      </c>
      <c r="C130" s="46" t="s">
        <v>36</v>
      </c>
      <c r="D130" s="46">
        <v>13107</v>
      </c>
      <c r="E130" s="46" t="s">
        <v>127</v>
      </c>
      <c r="F130" s="46" t="s">
        <v>70</v>
      </c>
      <c r="G130" s="46" t="s">
        <v>157</v>
      </c>
      <c r="H130" s="46" t="s">
        <v>158</v>
      </c>
      <c r="I130" s="46" t="s">
        <v>79</v>
      </c>
      <c r="J130" s="46">
        <v>3084</v>
      </c>
      <c r="K130" s="46" t="s">
        <v>316</v>
      </c>
      <c r="L130" s="46" t="s">
        <v>220</v>
      </c>
      <c r="M130" s="46" t="s">
        <v>743</v>
      </c>
      <c r="N130" s="46" t="s">
        <v>177</v>
      </c>
      <c r="O130" s="220" t="s">
        <v>903</v>
      </c>
    </row>
    <row r="131" spans="1:23" s="46" customFormat="1" ht="15" customHeight="1" outlineLevel="2" x14ac:dyDescent="0.25">
      <c r="A131" s="100" t="s">
        <v>889</v>
      </c>
      <c r="B131" s="46" t="s">
        <v>772</v>
      </c>
      <c r="C131" s="46" t="s">
        <v>36</v>
      </c>
      <c r="D131" s="46">
        <v>3792</v>
      </c>
      <c r="E131" s="46" t="s">
        <v>114</v>
      </c>
      <c r="F131" s="46" t="s">
        <v>59</v>
      </c>
      <c r="G131" s="46" t="s">
        <v>255</v>
      </c>
      <c r="H131" s="46" t="s">
        <v>256</v>
      </c>
      <c r="I131" s="46" t="s">
        <v>79</v>
      </c>
      <c r="J131" s="46">
        <v>3429</v>
      </c>
      <c r="K131" s="46" t="s">
        <v>904</v>
      </c>
      <c r="L131" s="46" t="s">
        <v>918</v>
      </c>
      <c r="M131" s="46" t="s">
        <v>743</v>
      </c>
      <c r="N131" s="46" t="s">
        <v>173</v>
      </c>
      <c r="O131" s="220">
        <v>35589</v>
      </c>
    </row>
    <row r="132" spans="1:23" s="46" customFormat="1" ht="15" customHeight="1" outlineLevel="2" x14ac:dyDescent="0.25">
      <c r="A132" s="100" t="s">
        <v>889</v>
      </c>
      <c r="B132" s="46" t="s">
        <v>772</v>
      </c>
      <c r="C132" s="46" t="s">
        <v>36</v>
      </c>
      <c r="D132" s="46">
        <v>14981</v>
      </c>
      <c r="E132" s="46" t="s">
        <v>104</v>
      </c>
      <c r="F132" s="46" t="s">
        <v>134</v>
      </c>
      <c r="G132" s="46" t="s">
        <v>774</v>
      </c>
      <c r="H132" s="46" t="s">
        <v>207</v>
      </c>
      <c r="I132" s="46" t="s">
        <v>79</v>
      </c>
      <c r="J132" s="46">
        <v>3099</v>
      </c>
      <c r="K132" s="46" t="s">
        <v>208</v>
      </c>
      <c r="L132" s="46" t="s">
        <v>105</v>
      </c>
      <c r="M132" s="46" t="s">
        <v>743</v>
      </c>
      <c r="O132" s="220">
        <v>38057</v>
      </c>
    </row>
    <row r="133" spans="1:23" s="46" customFormat="1" outlineLevel="2" x14ac:dyDescent="0.25">
      <c r="A133" s="100" t="s">
        <v>889</v>
      </c>
      <c r="B133" s="46" t="s">
        <v>772</v>
      </c>
      <c r="C133" s="46" t="s">
        <v>36</v>
      </c>
      <c r="D133" s="46">
        <v>3820</v>
      </c>
      <c r="E133" s="46" t="s">
        <v>80</v>
      </c>
      <c r="F133" s="46" t="s">
        <v>119</v>
      </c>
      <c r="G133" s="46" t="s">
        <v>205</v>
      </c>
      <c r="H133" s="46" t="s">
        <v>81</v>
      </c>
      <c r="I133" s="46" t="s">
        <v>79</v>
      </c>
      <c r="J133" s="46">
        <v>3088</v>
      </c>
      <c r="K133" s="46" t="s">
        <v>206</v>
      </c>
      <c r="L133" s="46" t="s">
        <v>179</v>
      </c>
      <c r="M133" s="46" t="s">
        <v>743</v>
      </c>
      <c r="O133" s="220" t="s">
        <v>905</v>
      </c>
    </row>
    <row r="134" spans="1:23" s="46" customFormat="1" outlineLevel="2" x14ac:dyDescent="0.25">
      <c r="A134" s="100" t="s">
        <v>889</v>
      </c>
      <c r="B134" s="46" t="s">
        <v>772</v>
      </c>
      <c r="C134" s="46" t="s">
        <v>36</v>
      </c>
      <c r="D134" s="46">
        <v>20190404</v>
      </c>
      <c r="E134" s="46" t="s">
        <v>647</v>
      </c>
      <c r="F134" s="46" t="s">
        <v>906</v>
      </c>
      <c r="G134" s="46" t="s">
        <v>775</v>
      </c>
      <c r="H134" s="46" t="s">
        <v>776</v>
      </c>
      <c r="I134" s="46" t="s">
        <v>79</v>
      </c>
      <c r="J134" s="46">
        <v>3037</v>
      </c>
      <c r="K134" s="46" t="s">
        <v>907</v>
      </c>
      <c r="L134" s="46" t="s">
        <v>919</v>
      </c>
      <c r="M134" s="46" t="s">
        <v>743</v>
      </c>
      <c r="O134" s="220" t="s">
        <v>908</v>
      </c>
    </row>
    <row r="135" spans="1:23" s="46" customFormat="1" ht="15" customHeight="1" outlineLevel="2" x14ac:dyDescent="0.25">
      <c r="A135" s="100" t="s">
        <v>889</v>
      </c>
      <c r="B135" s="46" t="s">
        <v>772</v>
      </c>
      <c r="C135" s="46" t="s">
        <v>36</v>
      </c>
      <c r="D135" s="46">
        <v>3822</v>
      </c>
      <c r="E135" s="46" t="s">
        <v>52</v>
      </c>
      <c r="F135" s="46" t="s">
        <v>82</v>
      </c>
      <c r="G135" s="46" t="s">
        <v>53</v>
      </c>
      <c r="H135" s="46" t="s">
        <v>54</v>
      </c>
      <c r="I135" s="46" t="s">
        <v>79</v>
      </c>
      <c r="J135" s="46">
        <v>3094</v>
      </c>
      <c r="K135" s="46" t="s">
        <v>55</v>
      </c>
      <c r="L135" s="46" t="s">
        <v>920</v>
      </c>
      <c r="M135" s="46" t="s">
        <v>743</v>
      </c>
      <c r="O135" s="220">
        <v>33636</v>
      </c>
    </row>
    <row r="136" spans="1:23" s="46" customFormat="1" ht="25.25" customHeight="1" outlineLevel="2" x14ac:dyDescent="0.25">
      <c r="A136" s="100" t="s">
        <v>889</v>
      </c>
      <c r="B136" s="46" t="s">
        <v>772</v>
      </c>
      <c r="C136" s="46" t="s">
        <v>36</v>
      </c>
      <c r="D136" s="46">
        <v>16006</v>
      </c>
      <c r="E136" s="46" t="s">
        <v>31</v>
      </c>
      <c r="F136" s="46" t="s">
        <v>219</v>
      </c>
      <c r="G136" s="46" t="s">
        <v>287</v>
      </c>
      <c r="H136" s="46" t="s">
        <v>288</v>
      </c>
      <c r="I136" s="46" t="s">
        <v>79</v>
      </c>
      <c r="J136" s="46">
        <v>3095</v>
      </c>
      <c r="K136" s="46" t="s">
        <v>306</v>
      </c>
      <c r="L136" s="46" t="s">
        <v>909</v>
      </c>
      <c r="M136" s="46" t="s">
        <v>910</v>
      </c>
      <c r="O136" s="220" t="s">
        <v>911</v>
      </c>
    </row>
    <row r="137" spans="1:23" s="46" customFormat="1" ht="15" customHeight="1" outlineLevel="2" x14ac:dyDescent="0.25">
      <c r="A137" s="100" t="s">
        <v>889</v>
      </c>
      <c r="B137" s="46" t="s">
        <v>772</v>
      </c>
      <c r="C137" s="46" t="s">
        <v>36</v>
      </c>
      <c r="D137" s="46">
        <v>16425</v>
      </c>
      <c r="E137" s="46" t="s">
        <v>174</v>
      </c>
      <c r="F137" s="46" t="s">
        <v>175</v>
      </c>
      <c r="G137" s="46" t="s">
        <v>204</v>
      </c>
      <c r="H137" s="46" t="s">
        <v>202</v>
      </c>
      <c r="I137" s="46" t="s">
        <v>79</v>
      </c>
      <c r="J137" s="46">
        <v>3084</v>
      </c>
      <c r="K137" s="46" t="s">
        <v>217</v>
      </c>
      <c r="L137" s="46" t="s">
        <v>176</v>
      </c>
      <c r="M137" s="46" t="s">
        <v>743</v>
      </c>
      <c r="N137" s="46" t="s">
        <v>171</v>
      </c>
      <c r="O137" s="220">
        <v>39449</v>
      </c>
    </row>
    <row r="138" spans="1:23" s="46" customFormat="1" ht="15" customHeight="1" outlineLevel="2" x14ac:dyDescent="0.25">
      <c r="A138" s="100" t="s">
        <v>889</v>
      </c>
      <c r="B138" s="46" t="s">
        <v>772</v>
      </c>
      <c r="C138" s="46" t="s">
        <v>36</v>
      </c>
      <c r="D138" s="46">
        <v>20190403</v>
      </c>
      <c r="E138" s="46" t="s">
        <v>777</v>
      </c>
      <c r="F138" s="46" t="s">
        <v>778</v>
      </c>
      <c r="G138" s="46" t="s">
        <v>779</v>
      </c>
      <c r="H138" s="46" t="s">
        <v>780</v>
      </c>
      <c r="I138" s="46" t="s">
        <v>79</v>
      </c>
      <c r="J138" s="46">
        <v>3089</v>
      </c>
      <c r="K138" s="46" t="s">
        <v>912</v>
      </c>
      <c r="L138" s="46" t="s">
        <v>781</v>
      </c>
      <c r="M138" s="46" t="s">
        <v>743</v>
      </c>
      <c r="O138" s="220" t="s">
        <v>908</v>
      </c>
    </row>
    <row r="139" spans="1:23" s="46" customFormat="1" ht="15" customHeight="1" outlineLevel="2" x14ac:dyDescent="0.25">
      <c r="A139" s="100"/>
      <c r="O139" s="222"/>
    </row>
    <row r="140" spans="1:23" s="9" customFormat="1" ht="13" outlineLevel="1" x14ac:dyDescent="0.3">
      <c r="A140" s="6"/>
      <c r="B140" s="14" t="s">
        <v>76</v>
      </c>
      <c r="C140" s="25" t="s">
        <v>36</v>
      </c>
      <c r="D140" s="25"/>
      <c r="E140" s="17" t="s">
        <v>180</v>
      </c>
      <c r="F140" s="18">
        <f>COUNTIF(A123:A139, "x")</f>
        <v>16</v>
      </c>
      <c r="G140" s="17" t="s">
        <v>198</v>
      </c>
      <c r="H140" s="18">
        <f>M140</f>
        <v>15</v>
      </c>
      <c r="I140" s="7"/>
      <c r="J140" s="174"/>
      <c r="K140" s="7"/>
      <c r="L140" s="19" t="s">
        <v>185</v>
      </c>
      <c r="M140" s="17">
        <f>COUNTIF(M123:M139, "Yes")</f>
        <v>15</v>
      </c>
      <c r="N140" s="7"/>
      <c r="O140" s="104"/>
    </row>
    <row r="141" spans="1:23" s="60" customFormat="1" ht="13" outlineLevel="2" x14ac:dyDescent="0.3">
      <c r="B141" s="35" t="s">
        <v>48</v>
      </c>
      <c r="C141" s="36"/>
      <c r="D141" s="36"/>
      <c r="E141" s="37"/>
      <c r="F141" s="37"/>
      <c r="G141" s="37"/>
      <c r="H141" s="37"/>
      <c r="I141" s="36"/>
      <c r="J141" s="167"/>
      <c r="K141" s="36"/>
      <c r="L141" s="49"/>
      <c r="M141" s="36"/>
      <c r="N141" s="36"/>
      <c r="O141" s="61"/>
    </row>
    <row r="142" spans="1:23" s="46" customFormat="1" ht="15" customHeight="1" outlineLevel="2" x14ac:dyDescent="0.25">
      <c r="A142" s="100" t="s">
        <v>889</v>
      </c>
      <c r="B142" s="46" t="s">
        <v>48</v>
      </c>
      <c r="C142" s="46" t="s">
        <v>36</v>
      </c>
      <c r="D142" s="100">
        <v>17388</v>
      </c>
      <c r="E142" s="46" t="s">
        <v>227</v>
      </c>
      <c r="F142" s="46" t="s">
        <v>228</v>
      </c>
      <c r="G142" s="46" t="s">
        <v>229</v>
      </c>
      <c r="H142" s="46" t="s">
        <v>230</v>
      </c>
      <c r="I142" s="46" t="s">
        <v>79</v>
      </c>
      <c r="J142" s="46">
        <v>3147</v>
      </c>
      <c r="K142" s="46" t="s">
        <v>231</v>
      </c>
      <c r="L142" s="46" t="s">
        <v>925</v>
      </c>
      <c r="M142" s="46" t="s">
        <v>743</v>
      </c>
      <c r="O142" s="155">
        <v>40483</v>
      </c>
      <c r="P142" s="46" t="s">
        <v>169</v>
      </c>
      <c r="R142" s="222" t="s">
        <v>763</v>
      </c>
      <c r="T142" s="243" t="s">
        <v>913</v>
      </c>
      <c r="U142" s="244"/>
      <c r="V142" s="244"/>
      <c r="W142" s="245"/>
    </row>
    <row r="143" spans="1:23" s="46" customFormat="1" ht="15" customHeight="1" outlineLevel="2" x14ac:dyDescent="0.25">
      <c r="A143" s="100" t="s">
        <v>889</v>
      </c>
      <c r="B143" s="46" t="s">
        <v>48</v>
      </c>
      <c r="C143" s="46" t="s">
        <v>36</v>
      </c>
      <c r="D143" s="100">
        <v>17876</v>
      </c>
      <c r="E143" s="46" t="s">
        <v>232</v>
      </c>
      <c r="F143" s="46" t="s">
        <v>214</v>
      </c>
      <c r="G143" s="46" t="s">
        <v>233</v>
      </c>
      <c r="H143" s="46" t="s">
        <v>50</v>
      </c>
      <c r="I143" s="46" t="s">
        <v>79</v>
      </c>
      <c r="J143" s="46">
        <v>3149</v>
      </c>
      <c r="K143" s="46" t="s">
        <v>279</v>
      </c>
      <c r="L143" s="46" t="s">
        <v>415</v>
      </c>
      <c r="M143" s="46" t="s">
        <v>743</v>
      </c>
      <c r="O143" s="155">
        <v>41061</v>
      </c>
      <c r="P143" s="46" t="s">
        <v>169</v>
      </c>
      <c r="R143" s="222" t="s">
        <v>764</v>
      </c>
    </row>
    <row r="144" spans="1:23" s="46" customFormat="1" ht="15" customHeight="1" outlineLevel="2" x14ac:dyDescent="0.25">
      <c r="A144" s="100" t="s">
        <v>889</v>
      </c>
      <c r="B144" s="46" t="s">
        <v>48</v>
      </c>
      <c r="C144" s="46" t="s">
        <v>36</v>
      </c>
      <c r="D144" s="100">
        <v>9197</v>
      </c>
      <c r="E144" s="46" t="s">
        <v>17</v>
      </c>
      <c r="F144" s="46" t="s">
        <v>57</v>
      </c>
      <c r="G144" s="46" t="s">
        <v>18</v>
      </c>
      <c r="H144" s="46" t="s">
        <v>4</v>
      </c>
      <c r="I144" s="46" t="s">
        <v>79</v>
      </c>
      <c r="J144" s="46">
        <v>3146</v>
      </c>
      <c r="K144" s="46" t="s">
        <v>65</v>
      </c>
      <c r="L144" s="46" t="s">
        <v>278</v>
      </c>
      <c r="M144" s="46" t="s">
        <v>743</v>
      </c>
      <c r="N144" s="46" t="s">
        <v>177</v>
      </c>
      <c r="O144" s="46">
        <v>1997</v>
      </c>
      <c r="P144" s="46" t="s">
        <v>169</v>
      </c>
      <c r="Q144" s="46" t="s">
        <v>177</v>
      </c>
      <c r="R144" s="222" t="s">
        <v>765</v>
      </c>
    </row>
    <row r="145" spans="1:19" s="46" customFormat="1" ht="15" customHeight="1" outlineLevel="2" x14ac:dyDescent="0.25">
      <c r="A145" s="100" t="s">
        <v>889</v>
      </c>
      <c r="B145" s="46" t="s">
        <v>48</v>
      </c>
      <c r="C145" s="46" t="s">
        <v>36</v>
      </c>
      <c r="D145" s="100">
        <v>18755</v>
      </c>
      <c r="E145" s="46" t="s">
        <v>373</v>
      </c>
      <c r="F145" s="46" t="s">
        <v>374</v>
      </c>
      <c r="G145" s="46" t="s">
        <v>375</v>
      </c>
      <c r="H145" s="46" t="s">
        <v>376</v>
      </c>
      <c r="I145" s="46" t="s">
        <v>79</v>
      </c>
      <c r="J145" s="46">
        <v>3199</v>
      </c>
      <c r="K145" s="46" t="s">
        <v>377</v>
      </c>
      <c r="L145" s="46" t="s">
        <v>926</v>
      </c>
      <c r="M145" s="46" t="s">
        <v>743</v>
      </c>
      <c r="N145" s="46" t="s">
        <v>173</v>
      </c>
      <c r="O145" s="155">
        <v>42401</v>
      </c>
      <c r="P145" s="46" t="s">
        <v>169</v>
      </c>
      <c r="Q145" s="46" t="s">
        <v>173</v>
      </c>
      <c r="R145" s="222" t="s">
        <v>766</v>
      </c>
    </row>
    <row r="146" spans="1:19" s="46" customFormat="1" ht="15" customHeight="1" outlineLevel="2" x14ac:dyDescent="0.25">
      <c r="A146" s="100" t="s">
        <v>889</v>
      </c>
      <c r="B146" s="46" t="s">
        <v>48</v>
      </c>
      <c r="C146" s="46" t="s">
        <v>36</v>
      </c>
      <c r="D146" s="100">
        <v>4698</v>
      </c>
      <c r="E146" s="46" t="s">
        <v>32</v>
      </c>
      <c r="F146" s="46" t="s">
        <v>129</v>
      </c>
      <c r="G146" s="46" t="s">
        <v>33</v>
      </c>
      <c r="H146" s="46" t="s">
        <v>927</v>
      </c>
      <c r="I146" s="46" t="s">
        <v>13</v>
      </c>
      <c r="J146" s="46">
        <v>7008</v>
      </c>
      <c r="K146" s="46" t="s">
        <v>212</v>
      </c>
      <c r="L146" s="46" t="s">
        <v>184</v>
      </c>
      <c r="M146" s="46" t="s">
        <v>327</v>
      </c>
      <c r="P146" s="46" t="s">
        <v>828</v>
      </c>
      <c r="R146" s="222" t="s">
        <v>768</v>
      </c>
      <c r="S146" s="46" t="s">
        <v>327</v>
      </c>
    </row>
    <row r="147" spans="1:19" s="46" customFormat="1" ht="15" customHeight="1" outlineLevel="2" x14ac:dyDescent="0.25">
      <c r="A147" s="100" t="s">
        <v>889</v>
      </c>
      <c r="B147" s="46" t="s">
        <v>48</v>
      </c>
      <c r="C147" s="46" t="s">
        <v>36</v>
      </c>
      <c r="D147" s="100">
        <v>18884</v>
      </c>
      <c r="E147" s="46" t="s">
        <v>431</v>
      </c>
      <c r="F147" s="46" t="s">
        <v>432</v>
      </c>
      <c r="G147" s="46" t="s">
        <v>433</v>
      </c>
      <c r="H147" s="46" t="s">
        <v>436</v>
      </c>
      <c r="I147" s="46" t="s">
        <v>79</v>
      </c>
      <c r="J147" s="46">
        <v>8006</v>
      </c>
      <c r="K147" s="46" t="s">
        <v>434</v>
      </c>
      <c r="L147" s="46" t="s">
        <v>435</v>
      </c>
      <c r="M147" s="46" t="s">
        <v>743</v>
      </c>
      <c r="O147" s="155">
        <v>42614</v>
      </c>
      <c r="P147" s="46" t="s">
        <v>169</v>
      </c>
      <c r="Q147" s="46" t="s">
        <v>914</v>
      </c>
      <c r="R147" s="222" t="s">
        <v>770</v>
      </c>
    </row>
    <row r="148" spans="1:19" s="46" customFormat="1" ht="25" outlineLevel="2" x14ac:dyDescent="0.25">
      <c r="A148" s="100" t="s">
        <v>889</v>
      </c>
      <c r="B148" s="46" t="s">
        <v>48</v>
      </c>
      <c r="C148" s="46" t="s">
        <v>36</v>
      </c>
      <c r="D148" s="100">
        <v>1686</v>
      </c>
      <c r="E148" s="46" t="s">
        <v>39</v>
      </c>
      <c r="F148" s="46" t="s">
        <v>40</v>
      </c>
      <c r="G148" s="46" t="s">
        <v>928</v>
      </c>
      <c r="H148" s="46" t="s">
        <v>929</v>
      </c>
      <c r="I148" s="46" t="s">
        <v>79</v>
      </c>
      <c r="J148" s="46">
        <v>3162</v>
      </c>
      <c r="K148" s="46" t="s">
        <v>437</v>
      </c>
      <c r="L148" s="46" t="s">
        <v>330</v>
      </c>
      <c r="M148" s="46" t="s">
        <v>743</v>
      </c>
      <c r="N148" s="46" t="s">
        <v>930</v>
      </c>
      <c r="O148" s="155">
        <v>31503</v>
      </c>
      <c r="P148" s="46" t="s">
        <v>169</v>
      </c>
      <c r="R148" s="222" t="s">
        <v>771</v>
      </c>
    </row>
    <row r="149" spans="1:19" s="46" customFormat="1" ht="15" customHeight="1" outlineLevel="2" x14ac:dyDescent="0.25">
      <c r="A149" s="100" t="s">
        <v>889</v>
      </c>
      <c r="B149" s="46" t="s">
        <v>48</v>
      </c>
      <c r="C149" s="46" t="s">
        <v>36</v>
      </c>
      <c r="D149" s="100">
        <v>20180902</v>
      </c>
      <c r="E149" s="46" t="s">
        <v>931</v>
      </c>
      <c r="F149" s="46" t="s">
        <v>408</v>
      </c>
      <c r="G149" s="46" t="s">
        <v>761</v>
      </c>
      <c r="H149" s="46" t="s">
        <v>762</v>
      </c>
      <c r="I149" s="46" t="s">
        <v>932</v>
      </c>
      <c r="J149" s="46">
        <v>3127</v>
      </c>
      <c r="K149" s="46">
        <v>452566629</v>
      </c>
      <c r="L149" s="46" t="s">
        <v>933</v>
      </c>
      <c r="M149" s="46" t="s">
        <v>743</v>
      </c>
      <c r="O149" s="155">
        <v>43313</v>
      </c>
      <c r="R149" s="222"/>
    </row>
    <row r="150" spans="1:19" s="46" customFormat="1" ht="15" customHeight="1" outlineLevel="2" x14ac:dyDescent="0.25">
      <c r="A150" s="100"/>
      <c r="O150" s="222"/>
    </row>
    <row r="151" spans="1:19" s="9" customFormat="1" ht="13" outlineLevel="1" x14ac:dyDescent="0.3">
      <c r="A151" s="6"/>
      <c r="B151" s="51" t="s">
        <v>48</v>
      </c>
      <c r="C151" s="25" t="s">
        <v>36</v>
      </c>
      <c r="D151" s="25"/>
      <c r="E151" s="17" t="s">
        <v>180</v>
      </c>
      <c r="F151" s="18">
        <f>COUNTIF(A142:A150, "x")</f>
        <v>8</v>
      </c>
      <c r="G151" s="17" t="s">
        <v>198</v>
      </c>
      <c r="H151" s="18">
        <f>M151</f>
        <v>7</v>
      </c>
      <c r="I151" s="7"/>
      <c r="J151" s="174"/>
      <c r="K151" s="7"/>
      <c r="L151" s="19" t="s">
        <v>185</v>
      </c>
      <c r="M151" s="17">
        <f>COUNTIF(M142:M150, "Yes")</f>
        <v>7</v>
      </c>
      <c r="N151" s="7"/>
      <c r="O151" s="104"/>
    </row>
    <row r="152" spans="1:19" s="9" customFormat="1" ht="13" outlineLevel="2" x14ac:dyDescent="0.3">
      <c r="A152" s="40"/>
      <c r="B152" s="39" t="s">
        <v>235</v>
      </c>
      <c r="C152" s="40"/>
      <c r="D152" s="40"/>
      <c r="E152" s="41"/>
      <c r="F152" s="41"/>
      <c r="G152" s="43"/>
      <c r="H152" s="41"/>
      <c r="I152" s="40"/>
      <c r="J152" s="176"/>
      <c r="K152" s="40"/>
      <c r="L152" s="42"/>
      <c r="M152" s="40"/>
      <c r="N152" s="40"/>
      <c r="O152" s="40"/>
    </row>
    <row r="153" spans="1:19" s="108" customFormat="1" outlineLevel="2" x14ac:dyDescent="0.25">
      <c r="A153" s="230" t="s">
        <v>889</v>
      </c>
      <c r="B153" s="95" t="s">
        <v>782</v>
      </c>
      <c r="C153" s="80" t="s">
        <v>36</v>
      </c>
      <c r="D153" s="96">
        <v>17469</v>
      </c>
      <c r="E153" s="97" t="s">
        <v>238</v>
      </c>
      <c r="F153" s="97" t="s">
        <v>239</v>
      </c>
      <c r="G153" s="97" t="s">
        <v>335</v>
      </c>
      <c r="H153" s="97" t="s">
        <v>336</v>
      </c>
      <c r="I153" s="96" t="s">
        <v>13</v>
      </c>
      <c r="J153" s="234">
        <v>7051</v>
      </c>
      <c r="K153" s="96" t="s">
        <v>258</v>
      </c>
      <c r="L153" s="103" t="s">
        <v>420</v>
      </c>
      <c r="M153" s="96" t="s">
        <v>169</v>
      </c>
      <c r="N153" s="96"/>
      <c r="O153" s="54">
        <v>41852</v>
      </c>
    </row>
    <row r="154" spans="1:19" s="108" customFormat="1" outlineLevel="2" x14ac:dyDescent="0.25">
      <c r="A154" s="230" t="s">
        <v>889</v>
      </c>
      <c r="B154" s="95" t="s">
        <v>782</v>
      </c>
      <c r="C154" s="80" t="s">
        <v>36</v>
      </c>
      <c r="D154" s="96">
        <v>18188</v>
      </c>
      <c r="E154" s="97" t="s">
        <v>281</v>
      </c>
      <c r="F154" s="97" t="s">
        <v>282</v>
      </c>
      <c r="G154" s="97" t="s">
        <v>859</v>
      </c>
      <c r="H154" s="97" t="s">
        <v>860</v>
      </c>
      <c r="I154" s="96" t="s">
        <v>13</v>
      </c>
      <c r="J154" s="234">
        <v>7001</v>
      </c>
      <c r="K154" s="96" t="s">
        <v>861</v>
      </c>
      <c r="L154" s="103" t="s">
        <v>862</v>
      </c>
      <c r="M154" s="96" t="s">
        <v>169</v>
      </c>
      <c r="N154" s="96"/>
      <c r="O154" s="54">
        <v>42583</v>
      </c>
    </row>
    <row r="155" spans="1:19" s="108" customFormat="1" ht="25" outlineLevel="2" x14ac:dyDescent="0.25">
      <c r="A155" s="230" t="s">
        <v>889</v>
      </c>
      <c r="B155" s="165" t="s">
        <v>782</v>
      </c>
      <c r="C155" s="80" t="s">
        <v>36</v>
      </c>
      <c r="D155" s="101">
        <v>4698</v>
      </c>
      <c r="E155" s="103" t="s">
        <v>32</v>
      </c>
      <c r="F155" s="103" t="s">
        <v>129</v>
      </c>
      <c r="G155" s="103" t="s">
        <v>33</v>
      </c>
      <c r="H155" s="103" t="s">
        <v>34</v>
      </c>
      <c r="I155" s="101" t="s">
        <v>13</v>
      </c>
      <c r="J155" s="235">
        <v>7008</v>
      </c>
      <c r="K155" s="101" t="s">
        <v>863</v>
      </c>
      <c r="L155" s="103" t="s">
        <v>184</v>
      </c>
      <c r="M155" s="101" t="s">
        <v>169</v>
      </c>
      <c r="N155" s="101" t="s">
        <v>789</v>
      </c>
      <c r="O155" s="54">
        <v>29465</v>
      </c>
    </row>
    <row r="156" spans="1:19" s="108" customFormat="1" outlineLevel="2" x14ac:dyDescent="0.25">
      <c r="A156" s="230" t="s">
        <v>889</v>
      </c>
      <c r="B156" s="95" t="s">
        <v>782</v>
      </c>
      <c r="C156" s="80" t="s">
        <v>36</v>
      </c>
      <c r="D156" s="96">
        <v>20180501</v>
      </c>
      <c r="E156" s="97" t="s">
        <v>790</v>
      </c>
      <c r="F156" s="97" t="s">
        <v>559</v>
      </c>
      <c r="G156" s="97" t="s">
        <v>791</v>
      </c>
      <c r="H156" s="97" t="s">
        <v>792</v>
      </c>
      <c r="I156" s="96" t="s">
        <v>13</v>
      </c>
      <c r="J156" s="234">
        <v>7030</v>
      </c>
      <c r="K156" s="96"/>
      <c r="L156" s="103" t="s">
        <v>793</v>
      </c>
      <c r="M156" s="96" t="s">
        <v>169</v>
      </c>
      <c r="N156" s="96"/>
      <c r="O156" s="54">
        <v>43221</v>
      </c>
    </row>
    <row r="157" spans="1:19" s="108" customFormat="1" outlineLevel="2" x14ac:dyDescent="0.25">
      <c r="A157" s="230" t="s">
        <v>889</v>
      </c>
      <c r="B157" s="95" t="s">
        <v>782</v>
      </c>
      <c r="C157" s="80" t="s">
        <v>36</v>
      </c>
      <c r="D157" s="96">
        <v>17649</v>
      </c>
      <c r="E157" s="97" t="s">
        <v>12</v>
      </c>
      <c r="F157" s="97" t="s">
        <v>236</v>
      </c>
      <c r="G157" s="97" t="s">
        <v>864</v>
      </c>
      <c r="H157" s="97" t="s">
        <v>421</v>
      </c>
      <c r="I157" s="96" t="s">
        <v>13</v>
      </c>
      <c r="J157" s="234">
        <v>7000</v>
      </c>
      <c r="K157" s="96" t="s">
        <v>794</v>
      </c>
      <c r="L157" s="103" t="s">
        <v>237</v>
      </c>
      <c r="M157" s="96" t="s">
        <v>169</v>
      </c>
      <c r="N157" s="96"/>
      <c r="O157" s="54">
        <v>41852</v>
      </c>
    </row>
    <row r="158" spans="1:19" s="108" customFormat="1" outlineLevel="2" x14ac:dyDescent="0.25">
      <c r="A158" s="230" t="s">
        <v>889</v>
      </c>
      <c r="B158" s="95" t="s">
        <v>782</v>
      </c>
      <c r="C158" s="80" t="s">
        <v>36</v>
      </c>
      <c r="D158" s="96">
        <v>20170501</v>
      </c>
      <c r="E158" s="97" t="s">
        <v>461</v>
      </c>
      <c r="F158" s="97" t="s">
        <v>462</v>
      </c>
      <c r="G158" s="97" t="s">
        <v>463</v>
      </c>
      <c r="H158" s="97" t="s">
        <v>464</v>
      </c>
      <c r="I158" s="96" t="s">
        <v>13</v>
      </c>
      <c r="J158" s="234">
        <v>7171</v>
      </c>
      <c r="K158" s="96" t="s">
        <v>465</v>
      </c>
      <c r="L158" s="103" t="s">
        <v>466</v>
      </c>
      <c r="M158" s="96" t="s">
        <v>169</v>
      </c>
      <c r="N158" s="96"/>
      <c r="O158" s="54">
        <v>42856</v>
      </c>
    </row>
    <row r="159" spans="1:19" s="105" customFormat="1" ht="13" outlineLevel="2" x14ac:dyDescent="0.3">
      <c r="A159" s="232"/>
      <c r="B159" s="27"/>
      <c r="C159" s="109"/>
      <c r="D159" s="101"/>
      <c r="E159" s="103"/>
      <c r="F159" s="103"/>
      <c r="G159" s="109"/>
      <c r="H159" s="103"/>
      <c r="I159" s="101"/>
      <c r="J159" s="235"/>
      <c r="K159" s="101"/>
      <c r="L159" s="138"/>
      <c r="M159" s="101"/>
      <c r="N159" s="101"/>
      <c r="O159" s="62"/>
    </row>
    <row r="160" spans="1:19" s="105" customFormat="1" ht="13" outlineLevel="2" x14ac:dyDescent="0.3">
      <c r="A160" s="232"/>
      <c r="B160" s="27"/>
      <c r="C160" s="109"/>
      <c r="D160" s="101"/>
      <c r="E160" s="103"/>
      <c r="F160" s="103"/>
      <c r="G160" s="109"/>
      <c r="H160" s="103"/>
      <c r="I160" s="101"/>
      <c r="J160" s="235"/>
      <c r="K160" s="101"/>
      <c r="L160" s="138"/>
      <c r="M160" s="101"/>
      <c r="N160" s="101"/>
      <c r="O160" s="101"/>
    </row>
    <row r="161" spans="1:18" s="9" customFormat="1" ht="13" outlineLevel="1" x14ac:dyDescent="0.3">
      <c r="A161" s="6"/>
      <c r="B161" s="23" t="s">
        <v>235</v>
      </c>
      <c r="C161" s="98" t="s">
        <v>36</v>
      </c>
      <c r="D161" s="98"/>
      <c r="E161" s="99" t="s">
        <v>180</v>
      </c>
      <c r="F161" s="18">
        <f>COUNTIF(A153:A160, "x")</f>
        <v>6</v>
      </c>
      <c r="G161" s="99" t="s">
        <v>198</v>
      </c>
      <c r="H161" s="18">
        <f>M161</f>
        <v>6</v>
      </c>
      <c r="I161" s="24"/>
      <c r="J161" s="236"/>
      <c r="K161" s="24"/>
      <c r="L161" s="19" t="s">
        <v>185</v>
      </c>
      <c r="M161" s="99">
        <f>COUNTIF(M153:M160, "Yes")</f>
        <v>6</v>
      </c>
      <c r="N161" s="24"/>
      <c r="O161" s="24"/>
      <c r="P161" s="105"/>
      <c r="Q161" s="105"/>
    </row>
    <row r="162" spans="1:18" s="105" customFormat="1" ht="13" outlineLevel="2" x14ac:dyDescent="0.3">
      <c r="A162" s="230" t="s">
        <v>889</v>
      </c>
      <c r="B162" s="108" t="s">
        <v>35</v>
      </c>
      <c r="D162" s="101">
        <v>3837</v>
      </c>
      <c r="E162" s="103" t="s">
        <v>126</v>
      </c>
      <c r="F162" s="103" t="s">
        <v>795</v>
      </c>
      <c r="G162" s="109" t="s">
        <v>796</v>
      </c>
      <c r="H162" s="103" t="s">
        <v>797</v>
      </c>
      <c r="I162" s="101" t="s">
        <v>115</v>
      </c>
      <c r="J162" s="235">
        <v>4564</v>
      </c>
      <c r="K162" s="101" t="s">
        <v>798</v>
      </c>
      <c r="L162" s="164" t="s">
        <v>152</v>
      </c>
      <c r="M162" s="101"/>
      <c r="N162" s="101" t="s">
        <v>799</v>
      </c>
      <c r="O162" s="54"/>
    </row>
    <row r="163" spans="1:18" s="105" customFormat="1" ht="13" outlineLevel="2" x14ac:dyDescent="0.3">
      <c r="A163" s="230" t="s">
        <v>889</v>
      </c>
      <c r="B163" s="108" t="s">
        <v>35</v>
      </c>
      <c r="D163" s="101">
        <v>8576</v>
      </c>
      <c r="E163" s="103" t="s">
        <v>106</v>
      </c>
      <c r="F163" s="103" t="s">
        <v>107</v>
      </c>
      <c r="G163" s="109" t="s">
        <v>865</v>
      </c>
      <c r="H163" s="103" t="s">
        <v>800</v>
      </c>
      <c r="I163" s="101" t="s">
        <v>113</v>
      </c>
      <c r="J163" s="235">
        <v>1470</v>
      </c>
      <c r="K163" s="101" t="s">
        <v>801</v>
      </c>
      <c r="L163" s="164" t="s">
        <v>802</v>
      </c>
      <c r="M163" s="101" t="s">
        <v>169</v>
      </c>
      <c r="N163" s="101" t="s">
        <v>799</v>
      </c>
      <c r="O163" s="54">
        <v>30376</v>
      </c>
      <c r="R163" s="105">
        <v>35</v>
      </c>
    </row>
    <row r="164" spans="1:18" s="105" customFormat="1" ht="25.5" outlineLevel="2" x14ac:dyDescent="0.3">
      <c r="A164" s="230" t="s">
        <v>889</v>
      </c>
      <c r="B164" s="108" t="s">
        <v>35</v>
      </c>
      <c r="D164" s="101">
        <v>8566</v>
      </c>
      <c r="E164" s="103" t="s">
        <v>147</v>
      </c>
      <c r="F164" s="103" t="s">
        <v>96</v>
      </c>
      <c r="G164" s="109" t="s">
        <v>148</v>
      </c>
      <c r="H164" s="103" t="s">
        <v>149</v>
      </c>
      <c r="I164" s="101" t="s">
        <v>113</v>
      </c>
      <c r="J164" s="235">
        <v>2032</v>
      </c>
      <c r="K164" s="101" t="s">
        <v>817</v>
      </c>
      <c r="L164" s="164" t="s">
        <v>2</v>
      </c>
      <c r="M164" s="101" t="s">
        <v>169</v>
      </c>
      <c r="N164" s="101" t="s">
        <v>799</v>
      </c>
      <c r="O164" s="54">
        <v>1983</v>
      </c>
    </row>
    <row r="165" spans="1:18" s="105" customFormat="1" ht="14.4" customHeight="1" outlineLevel="2" x14ac:dyDescent="0.3">
      <c r="A165" s="230" t="s">
        <v>889</v>
      </c>
      <c r="B165" s="108" t="s">
        <v>35</v>
      </c>
      <c r="D165" s="101"/>
      <c r="E165" s="103" t="s">
        <v>809</v>
      </c>
      <c r="F165" s="103" t="s">
        <v>239</v>
      </c>
      <c r="G165" s="109" t="s">
        <v>810</v>
      </c>
      <c r="H165" s="103" t="s">
        <v>811</v>
      </c>
      <c r="I165" s="101" t="s">
        <v>13</v>
      </c>
      <c r="J165" s="235">
        <v>7310</v>
      </c>
      <c r="K165" s="101" t="s">
        <v>812</v>
      </c>
      <c r="L165" s="164" t="s">
        <v>813</v>
      </c>
      <c r="M165" s="101"/>
      <c r="N165" s="101"/>
      <c r="O165" s="54"/>
    </row>
    <row r="166" spans="1:18" s="105" customFormat="1" ht="14.4" customHeight="1" outlineLevel="2" x14ac:dyDescent="0.3">
      <c r="A166" s="230" t="s">
        <v>889</v>
      </c>
      <c r="B166" s="108" t="s">
        <v>35</v>
      </c>
      <c r="D166" s="101">
        <v>1994</v>
      </c>
      <c r="E166" s="103" t="s">
        <v>69</v>
      </c>
      <c r="F166" s="103" t="s">
        <v>70</v>
      </c>
      <c r="G166" s="109" t="s">
        <v>71</v>
      </c>
      <c r="H166" s="103" t="s">
        <v>338</v>
      </c>
      <c r="I166" s="101" t="s">
        <v>115</v>
      </c>
      <c r="J166" s="235"/>
      <c r="K166" s="101" t="s">
        <v>812</v>
      </c>
      <c r="L166" s="164" t="s">
        <v>309</v>
      </c>
      <c r="M166" s="101" t="s">
        <v>169</v>
      </c>
      <c r="N166" s="101" t="s">
        <v>799</v>
      </c>
      <c r="O166" s="54">
        <v>1967</v>
      </c>
      <c r="R166" s="105">
        <v>50</v>
      </c>
    </row>
    <row r="167" spans="1:18" s="105" customFormat="1" ht="14.4" customHeight="1" outlineLevel="2" x14ac:dyDescent="0.3">
      <c r="A167" s="230" t="s">
        <v>889</v>
      </c>
      <c r="B167" s="108" t="s">
        <v>35</v>
      </c>
      <c r="D167" s="101">
        <v>8570</v>
      </c>
      <c r="E167" s="103" t="s">
        <v>144</v>
      </c>
      <c r="F167" s="103" t="s">
        <v>40</v>
      </c>
      <c r="G167" s="109" t="s">
        <v>145</v>
      </c>
      <c r="H167" s="103" t="s">
        <v>146</v>
      </c>
      <c r="I167" s="101" t="s">
        <v>113</v>
      </c>
      <c r="J167" s="235">
        <v>2031</v>
      </c>
      <c r="K167" s="101" t="s">
        <v>814</v>
      </c>
      <c r="L167" s="164" t="s">
        <v>815</v>
      </c>
      <c r="M167" s="101"/>
      <c r="N167" s="101" t="s">
        <v>799</v>
      </c>
      <c r="O167" s="54" t="s">
        <v>816</v>
      </c>
    </row>
    <row r="168" spans="1:18" s="108" customFormat="1" outlineLevel="2" x14ac:dyDescent="0.25">
      <c r="A168" s="230" t="s">
        <v>889</v>
      </c>
      <c r="B168" s="108" t="s">
        <v>35</v>
      </c>
      <c r="D168" s="230">
        <v>2935</v>
      </c>
      <c r="E168" s="108" t="s">
        <v>130</v>
      </c>
      <c r="F168" s="108" t="s">
        <v>161</v>
      </c>
      <c r="G168" s="108" t="s">
        <v>162</v>
      </c>
      <c r="H168" s="108" t="s">
        <v>94</v>
      </c>
      <c r="I168" s="108" t="s">
        <v>113</v>
      </c>
      <c r="J168" s="237">
        <v>2230</v>
      </c>
      <c r="K168" s="108" t="s">
        <v>163</v>
      </c>
      <c r="L168" s="108" t="s">
        <v>28</v>
      </c>
      <c r="N168" s="108" t="s">
        <v>497</v>
      </c>
      <c r="O168" s="108" t="s">
        <v>354</v>
      </c>
    </row>
    <row r="169" spans="1:18" outlineLevel="2" x14ac:dyDescent="0.25">
      <c r="A169" s="233"/>
      <c r="B169" s="110"/>
      <c r="C169" s="102"/>
      <c r="D169" s="102"/>
      <c r="E169" s="90"/>
      <c r="F169" s="90"/>
      <c r="G169" s="90"/>
      <c r="H169" s="90"/>
      <c r="I169" s="102"/>
      <c r="J169" s="179"/>
      <c r="L169" s="139"/>
    </row>
    <row r="170" spans="1:18" s="9" customFormat="1" ht="13" outlineLevel="1" x14ac:dyDescent="0.3">
      <c r="A170" s="174"/>
      <c r="B170" s="11" t="s">
        <v>916</v>
      </c>
      <c r="C170" s="104" t="s">
        <v>35</v>
      </c>
      <c r="D170" s="174"/>
      <c r="E170" s="99" t="s">
        <v>180</v>
      </c>
      <c r="F170" s="18">
        <f>COUNTIF(A162:A169, "x")</f>
        <v>7</v>
      </c>
      <c r="G170" s="99" t="s">
        <v>198</v>
      </c>
      <c r="H170" s="18">
        <f>M170</f>
        <v>3</v>
      </c>
      <c r="I170" s="104"/>
      <c r="J170" s="174"/>
      <c r="K170" s="104"/>
      <c r="L170" s="19" t="s">
        <v>185</v>
      </c>
      <c r="M170" s="99">
        <f>COUNTIF(M162:M169, "Yes")</f>
        <v>3</v>
      </c>
      <c r="N170" s="104"/>
      <c r="O170" s="104"/>
      <c r="P170" s="105"/>
      <c r="Q170" s="105"/>
    </row>
    <row r="171" spans="1:18" s="97" customFormat="1" outlineLevel="1" x14ac:dyDescent="0.25">
      <c r="A171" s="96" t="s">
        <v>889</v>
      </c>
      <c r="B171" s="96" t="s">
        <v>35</v>
      </c>
      <c r="E171" s="97" t="s">
        <v>803</v>
      </c>
      <c r="F171" s="97" t="s">
        <v>385</v>
      </c>
      <c r="I171" s="97" t="s">
        <v>804</v>
      </c>
      <c r="L171" s="97" t="s">
        <v>805</v>
      </c>
      <c r="M171" s="97" t="s">
        <v>169</v>
      </c>
    </row>
    <row r="172" spans="1:18" s="97" customFormat="1" outlineLevel="1" x14ac:dyDescent="0.25">
      <c r="A172" s="96" t="s">
        <v>889</v>
      </c>
      <c r="B172" s="96" t="s">
        <v>35</v>
      </c>
      <c r="E172" s="97" t="s">
        <v>806</v>
      </c>
      <c r="F172" s="97" t="s">
        <v>807</v>
      </c>
      <c r="I172" s="97" t="s">
        <v>804</v>
      </c>
      <c r="L172" s="97" t="s">
        <v>808</v>
      </c>
      <c r="M172" s="97" t="s">
        <v>169</v>
      </c>
    </row>
    <row r="173" spans="1:18" s="97" customFormat="1" outlineLevel="1" x14ac:dyDescent="0.25">
      <c r="A173" s="96" t="s">
        <v>922</v>
      </c>
      <c r="B173" s="96" t="s">
        <v>35</v>
      </c>
      <c r="D173" s="96">
        <v>9363</v>
      </c>
      <c r="E173" s="97" t="s">
        <v>670</v>
      </c>
      <c r="F173" s="97" t="s">
        <v>310</v>
      </c>
      <c r="G173" s="97" t="s">
        <v>921</v>
      </c>
      <c r="H173" s="97" t="s">
        <v>671</v>
      </c>
      <c r="I173" s="97" t="s">
        <v>672</v>
      </c>
      <c r="L173" s="97" t="s">
        <v>673</v>
      </c>
      <c r="M173" s="97" t="s">
        <v>169</v>
      </c>
      <c r="O173" s="97" t="s">
        <v>674</v>
      </c>
    </row>
    <row r="174" spans="1:18" s="9" customFormat="1" ht="13" outlineLevel="1" x14ac:dyDescent="0.3">
      <c r="A174" s="6"/>
      <c r="B174" s="11" t="s">
        <v>915</v>
      </c>
      <c r="C174" s="104" t="s">
        <v>251</v>
      </c>
      <c r="D174" s="104"/>
      <c r="E174" s="99" t="s">
        <v>180</v>
      </c>
      <c r="F174" s="18">
        <f>COUNTIF(A171:A173, "x")</f>
        <v>3</v>
      </c>
      <c r="G174" s="99" t="s">
        <v>198</v>
      </c>
      <c r="H174" s="18">
        <f>M174</f>
        <v>3</v>
      </c>
      <c r="I174" s="104"/>
      <c r="J174" s="174"/>
      <c r="K174" s="104"/>
      <c r="L174" s="19" t="s">
        <v>185</v>
      </c>
      <c r="M174" s="99">
        <f>COUNTIF(M171:M173, "YES")</f>
        <v>3</v>
      </c>
      <c r="N174" s="104"/>
      <c r="O174" s="104"/>
      <c r="P174" s="105"/>
      <c r="Q174" s="105"/>
    </row>
    <row r="175" spans="1:18" s="9" customFormat="1" ht="13" x14ac:dyDescent="0.3">
      <c r="A175" s="106"/>
      <c r="B175" s="107" t="s">
        <v>890</v>
      </c>
      <c r="C175" s="26"/>
      <c r="D175" s="26"/>
      <c r="E175" s="10" t="s">
        <v>180</v>
      </c>
      <c r="F175" s="20">
        <f>F174+F170+F161+F151+F140</f>
        <v>40</v>
      </c>
      <c r="G175" s="21" t="s">
        <v>198</v>
      </c>
      <c r="H175" s="20">
        <f>M175</f>
        <v>34</v>
      </c>
      <c r="I175" s="10"/>
      <c r="J175" s="175"/>
      <c r="K175" s="10"/>
      <c r="L175" s="22" t="s">
        <v>185</v>
      </c>
      <c r="M175" s="10">
        <f>M174+M170+M161+M151+M140</f>
        <v>34</v>
      </c>
      <c r="N175" s="10"/>
      <c r="O175" s="10"/>
      <c r="P175" s="105"/>
      <c r="Q175" s="105"/>
    </row>
    <row r="176" spans="1:18" s="63" customFormat="1" ht="13" x14ac:dyDescent="0.25">
      <c r="B176" s="64"/>
      <c r="C176" s="65"/>
      <c r="D176" s="65"/>
      <c r="E176" s="111" t="s">
        <v>405</v>
      </c>
      <c r="F176" s="111">
        <f>F84+F121+F175</f>
        <v>129</v>
      </c>
      <c r="G176" s="111"/>
      <c r="H176" s="111">
        <f>H175+H121+H84</f>
        <v>118</v>
      </c>
      <c r="I176" s="65"/>
      <c r="J176" s="181"/>
      <c r="K176" s="65"/>
      <c r="L176" s="111"/>
      <c r="M176" s="65"/>
      <c r="N176" s="65"/>
      <c r="O176" s="66"/>
      <c r="P176" s="111"/>
      <c r="Q176" s="111"/>
    </row>
    <row r="187" spans="6:7" x14ac:dyDescent="0.25">
      <c r="F187" s="45"/>
      <c r="G187" s="90"/>
    </row>
    <row r="188" spans="6:7" x14ac:dyDescent="0.25">
      <c r="F188" s="45"/>
      <c r="G188" s="238"/>
    </row>
    <row r="189" spans="6:7" x14ac:dyDescent="0.25">
      <c r="F189" s="205"/>
      <c r="G189" s="90" t="s">
        <v>891</v>
      </c>
    </row>
    <row r="194" spans="2:15" ht="26.4" customHeight="1" x14ac:dyDescent="0.35">
      <c r="G194" s="239" t="s">
        <v>934</v>
      </c>
      <c r="H194" s="240"/>
    </row>
    <row r="196" spans="2:15" s="205" customFormat="1" outlineLevel="2" x14ac:dyDescent="0.25">
      <c r="B196" s="198" t="s">
        <v>370</v>
      </c>
      <c r="C196" s="199">
        <v>7</v>
      </c>
      <c r="D196" s="199">
        <v>2011</v>
      </c>
      <c r="E196" s="200" t="s">
        <v>118</v>
      </c>
      <c r="F196" s="200" t="s">
        <v>119</v>
      </c>
      <c r="G196" s="200" t="s">
        <v>337</v>
      </c>
      <c r="H196" s="200" t="s">
        <v>338</v>
      </c>
      <c r="I196" s="199" t="s">
        <v>115</v>
      </c>
      <c r="J196" s="201">
        <v>4122</v>
      </c>
      <c r="K196" s="202"/>
      <c r="L196" s="203" t="s">
        <v>186</v>
      </c>
      <c r="M196" s="202"/>
      <c r="N196" s="202"/>
      <c r="O196" s="204"/>
    </row>
    <row r="197" spans="2:15" s="205" customFormat="1" outlineLevel="2" x14ac:dyDescent="0.25">
      <c r="B197" s="198" t="s">
        <v>371</v>
      </c>
      <c r="C197" s="199">
        <v>8</v>
      </c>
      <c r="D197" s="199">
        <v>3786</v>
      </c>
      <c r="E197" s="200" t="s">
        <v>83</v>
      </c>
      <c r="F197" s="200" t="s">
        <v>57</v>
      </c>
      <c r="G197" s="200" t="s">
        <v>84</v>
      </c>
      <c r="H197" s="200" t="s">
        <v>81</v>
      </c>
      <c r="I197" s="199" t="s">
        <v>79</v>
      </c>
      <c r="J197" s="201">
        <v>3088</v>
      </c>
      <c r="K197" s="202" t="s">
        <v>125</v>
      </c>
      <c r="L197" s="203" t="s">
        <v>37</v>
      </c>
      <c r="M197" s="202" t="s">
        <v>169</v>
      </c>
      <c r="N197" s="202"/>
      <c r="O197" s="204"/>
    </row>
    <row r="198" spans="2:15" s="205" customFormat="1" outlineLevel="2" x14ac:dyDescent="0.25">
      <c r="B198" s="198" t="s">
        <v>371</v>
      </c>
      <c r="C198" s="199" t="s">
        <v>36</v>
      </c>
      <c r="D198" s="199">
        <v>4698</v>
      </c>
      <c r="E198" s="200" t="s">
        <v>32</v>
      </c>
      <c r="F198" s="200" t="s">
        <v>129</v>
      </c>
      <c r="G198" s="200" t="s">
        <v>33</v>
      </c>
      <c r="H198" s="200" t="s">
        <v>34</v>
      </c>
      <c r="I198" s="199" t="s">
        <v>13</v>
      </c>
      <c r="J198" s="201">
        <v>7008</v>
      </c>
      <c r="K198" s="202" t="s">
        <v>212</v>
      </c>
      <c r="L198" s="203" t="s">
        <v>184</v>
      </c>
      <c r="M198" s="202"/>
      <c r="N198" s="202"/>
      <c r="O198" s="204"/>
    </row>
    <row r="199" spans="2:15" s="205" customFormat="1" outlineLevel="2" x14ac:dyDescent="0.25">
      <c r="B199" s="198" t="s">
        <v>371</v>
      </c>
      <c r="C199" s="199">
        <v>9</v>
      </c>
      <c r="D199" s="199">
        <v>8576</v>
      </c>
      <c r="E199" s="200" t="s">
        <v>106</v>
      </c>
      <c r="F199" s="200" t="s">
        <v>107</v>
      </c>
      <c r="G199" s="200" t="s">
        <v>381</v>
      </c>
      <c r="H199" s="200" t="s">
        <v>380</v>
      </c>
      <c r="I199" s="199" t="s">
        <v>113</v>
      </c>
      <c r="J199" s="201">
        <v>2009</v>
      </c>
      <c r="K199" s="199" t="s">
        <v>382</v>
      </c>
      <c r="L199" s="203" t="s">
        <v>383</v>
      </c>
      <c r="M199" s="202"/>
      <c r="N199" s="202"/>
      <c r="O199" s="204"/>
    </row>
  </sheetData>
  <sortState xmlns:xlrd2="http://schemas.microsoft.com/office/spreadsheetml/2017/richdata2" ref="A20:O43">
    <sortCondition ref="E46"/>
  </sortState>
  <mergeCells count="4">
    <mergeCell ref="G194:H194"/>
    <mergeCell ref="B1:N1"/>
    <mergeCell ref="O1:AA1"/>
    <mergeCell ref="T142:W142"/>
  </mergeCells>
  <phoneticPr fontId="0" type="noConversion"/>
  <hyperlinks>
    <hyperlink ref="B85" r:id="rId1" xr:uid="{00000000-0004-0000-0000-000051000000}"/>
    <hyperlink ref="B97" r:id="rId2" display="Powertalk@the Hills" xr:uid="{00000000-0004-0000-0000-000059000000}"/>
    <hyperlink ref="D47" r:id="rId3" display="joydrescher@bigpon" xr:uid="{F58FA49D-F5A2-4527-BA05-449318FD6C40}"/>
    <hyperlink ref="L61" r:id="rId4" xr:uid="{826E6F4F-B186-4218-9529-1BC928DCE006}"/>
    <hyperlink ref="L65" r:id="rId5" xr:uid="{DB34F67E-AA31-4B2B-8248-47F610B27B3B}"/>
    <hyperlink ref="L46" r:id="rId6" xr:uid="{B98F1776-D3AF-400B-B8DD-300E02C8054F}"/>
    <hyperlink ref="L48" r:id="rId7" xr:uid="{416DC062-CF9E-492D-A132-97B27D7DE8A1}"/>
    <hyperlink ref="L47" r:id="rId8" xr:uid="{20B4FD10-4DD0-4C1C-A1CA-AE9FEC6AA40E}"/>
    <hyperlink ref="L49" r:id="rId9" xr:uid="{AA8BA731-B725-4C4F-B0BD-EAB4DC9C176B}"/>
    <hyperlink ref="L53" r:id="rId10" xr:uid="{37C8D396-C798-403B-855B-B8783780668C}"/>
    <hyperlink ref="L54" r:id="rId11" xr:uid="{798CEB2D-E32A-43D2-AE6B-CCA56C100D66}"/>
    <hyperlink ref="L59" r:id="rId12" xr:uid="{7CBC084F-780A-48F2-A945-E036DD69FB17}"/>
    <hyperlink ref="L58" r:id="rId13" xr:uid="{531C9809-0393-447C-917F-1B5BD5C4FE38}"/>
    <hyperlink ref="L66" r:id="rId14" xr:uid="{0AB6471F-245D-456F-8AB2-25F84BA60D48}"/>
    <hyperlink ref="L62" r:id="rId15" xr:uid="{1A374460-0476-438F-A833-854730C01DAA}"/>
    <hyperlink ref="L63" r:id="rId16" xr:uid="{76BC6A36-1C29-459C-99E4-1C916F61F791}"/>
    <hyperlink ref="L50" r:id="rId17" xr:uid="{22174E54-C776-463D-B480-5C877BC2DB2F}"/>
    <hyperlink ref="L71" r:id="rId18" xr:uid="{B843708D-80E2-4952-AF6C-E7EEB448C74E}"/>
    <hyperlink ref="L72" r:id="rId19" xr:uid="{01F28E2F-3826-40AA-AD9E-526868AFE3E5}"/>
    <hyperlink ref="L73" r:id="rId20" xr:uid="{8504CEE7-98DF-45F1-80A0-FCD0440E8485}"/>
    <hyperlink ref="L74" r:id="rId21" xr:uid="{BA22DA2C-AC3C-4EFF-ABA2-BB5AB0386491}"/>
    <hyperlink ref="L77" r:id="rId22" xr:uid="{B849927C-0854-4D77-AA4F-6B6B515CA7F9}"/>
    <hyperlink ref="L79" r:id="rId23" xr:uid="{4E97F31B-E69E-46F4-99EA-4823DB6D56DD}"/>
    <hyperlink ref="L80" r:id="rId24" xr:uid="{CBEC51C3-BA98-4D52-922B-5984D2A2227A}"/>
    <hyperlink ref="L75" r:id="rId25" xr:uid="{76C74D26-57D8-4940-9C4A-A278099FC4EC}"/>
    <hyperlink ref="L78" r:id="rId26" xr:uid="{1DDD8C3D-82C2-448D-B738-BEDB4ECE8164}"/>
    <hyperlink ref="B86" r:id="rId27" display="Powertalk@the Hills" xr:uid="{00000000-0004-0000-0000-000054000000}"/>
    <hyperlink ref="B87" r:id="rId28" display="Powertalk@the Hills" xr:uid="{00000000-0004-0000-0000-000055000000}"/>
    <hyperlink ref="B88" r:id="rId29" display="Powertalk@the Hills" xr:uid="{00000000-0004-0000-0000-000056000000}"/>
    <hyperlink ref="B89" r:id="rId30" display="Powertalk@the Hills" xr:uid="{00000000-0004-0000-0000-000057000000}"/>
    <hyperlink ref="B90" r:id="rId31" display="Powertalk@the Hills" xr:uid="{00000000-0004-0000-0000-000058000000}"/>
    <hyperlink ref="J107" r:id="rId32" display="lorrainebudai@gmail.com" xr:uid="{00000000-0004-0000-0000-000030000000}"/>
    <hyperlink ref="J106" r:id="rId33" display="baileyjo@ihug.com.au" xr:uid="{00000000-0004-0000-0000-000049000000}"/>
    <hyperlink ref="L114" r:id="rId34" xr:uid="{00000000-0004-0000-0000-00000E000000}"/>
    <hyperlink ref="L112" r:id="rId35" xr:uid="{00000000-0004-0000-0000-00001E000000}"/>
    <hyperlink ref="L117" r:id="rId36" xr:uid="{00000000-0004-0000-0000-000024000000}"/>
    <hyperlink ref="L111" r:id="rId37" xr:uid="{00000000-0004-0000-0000-00002D000000}"/>
    <hyperlink ref="L110" r:id="rId38" xr:uid="{EEC6DB23-82D1-4F57-A3DF-36B9E9215BD5}"/>
    <hyperlink ref="L115" r:id="rId39" xr:uid="{00113DDA-C991-4ECB-8935-0A1D5B504B8D}"/>
    <hyperlink ref="K161" r:id="rId40" display="patriciaagius@bigpond.com" xr:uid="{9845082B-D372-4A71-B01D-AAF4DAF2630B}"/>
    <hyperlink ref="K170" r:id="rId41" display="sdey@hotmail.com" xr:uid="{44848A0B-28C2-423A-8378-BB7083E6F910}"/>
    <hyperlink ref="K196" r:id="rId42" display="annehur@gmail.com" xr:uid="{7A55EFE1-9317-47D7-8C47-24F57F83E7A5}"/>
    <hyperlink ref="K197" r:id="rId43" display="leigh@civilcelebrant.com.au" xr:uid="{1F0440F5-00B6-4F1A-BBDF-AF9F1F9A7A20}"/>
    <hyperlink ref="K198" r:id="rId44" display="leeprideaux@yahoo.com.au" xr:uid="{761A306C-3B27-420A-BDC4-F932E4EBD63D}"/>
    <hyperlink ref="K199" r:id="rId45" display="annsad@gmail.com" xr:uid="{CB1AEF75-8BF9-4718-9EEF-CCCEC4741B4E}"/>
    <hyperlink ref="K175" r:id="rId46" display="ncwalker15@bigpond/com" xr:uid="{94658639-306E-45BE-BDFE-86E026575789}"/>
    <hyperlink ref="K176" r:id="rId47" display="margw46@gmail.com" xr:uid="{0403258D-9DFE-4111-B544-C653A7064802}"/>
    <hyperlink ref="L199" r:id="rId48" xr:uid="{00000000-0004-0000-0000-000062000000}"/>
    <hyperlink ref="L196" r:id="rId49" xr:uid="{00000000-0004-0000-0000-00005B000000}"/>
    <hyperlink ref="L171" r:id="rId50" xr:uid="{3C2BB02C-0893-4BBC-B1A8-705D464B0AC4}"/>
    <hyperlink ref="L172" r:id="rId51" xr:uid="{44607551-A5B6-4F91-9FEC-03BB580B8C9E}"/>
    <hyperlink ref="L60" r:id="rId52" xr:uid="{258D6DB4-B70F-4DAD-A130-A09EBD6E3AFE}"/>
    <hyperlink ref="L57" r:id="rId53" xr:uid="{8745E29C-3514-4571-A37A-97C56F600ADE}"/>
    <hyperlink ref="L64" r:id="rId54" xr:uid="{F7DB3196-8924-4E91-8A0D-9CDEFC589464}"/>
    <hyperlink ref="K174" r:id="rId55" display="karenhorbach@gmail.com" xr:uid="{D63BFB14-0AA6-46BF-BCB3-806CBC7F0ECB}"/>
    <hyperlink ref="L134" r:id="rId56" xr:uid="{1CE132CA-BC84-470B-B3DA-6E24936C0E61}"/>
    <hyperlink ref="L173" r:id="rId57" xr:uid="{118D3D7F-19AF-489C-B3C8-8213C8C180A1}"/>
    <hyperlink ref="L116" r:id="rId58" xr:uid="{BCF473E2-B910-4219-8AB0-61500B430F78}"/>
    <hyperlink ref="L52" r:id="rId59" xr:uid="{1F4397B0-8ED5-4AD0-B89B-B23F19AC9037}"/>
    <hyperlink ref="L70" r:id="rId60" xr:uid="{1A7DBF6F-9EE1-4E12-8F2A-9155C7B9149E}"/>
    <hyperlink ref="L127" r:id="rId61" xr:uid="{EBCA6432-05E1-4E4F-B564-97AA86CC5FCA}"/>
    <hyperlink ref="L55" r:id="rId62" xr:uid="{99973EE5-6D82-46A2-A3F0-E2C1FB63AD7E}"/>
    <hyperlink ref="L51" r:id="rId63" xr:uid="{9C0D524A-C32E-4C5E-8345-7B93BE27F0E2}"/>
    <hyperlink ref="L76" r:id="rId64" xr:uid="{3D4C901A-6348-4986-B64B-125D767365CF}"/>
    <hyperlink ref="L56" r:id="rId65" xr:uid="{BB19379E-4840-4872-9215-34A8BB944BE6}"/>
    <hyperlink ref="L35" r:id="rId66" xr:uid="{5C5E6830-A3EB-4D6F-818B-9B786441F3A6}"/>
    <hyperlink ref="L26" r:id="rId67" xr:uid="{78968A7F-E23A-4987-ADCA-65CB168D38DF}"/>
    <hyperlink ref="L22" r:id="rId68" xr:uid="{D049AA24-060C-4622-A944-C60758AA6A71}"/>
    <hyperlink ref="L24" r:id="rId69" xr:uid="{C79DDE7D-0D59-46C9-95AB-2E85F8171A1C}"/>
  </hyperlinks>
  <printOptions horizontalCentered="1"/>
  <pageMargins left="0.19685039370078741" right="0.19685039370078741" top="0.78740157480314965" bottom="0.78740157480314965" header="0.51181102362204722" footer="0.51181102362204722"/>
  <pageSetup paperSize="9" scale="61" fitToHeight="11" orientation="landscape" horizontalDpi="4294967293" r:id="rId70"/>
  <headerFooter alignWithMargins="0">
    <oddFooter>&amp;L&amp;8&amp;F&amp;C&amp;8Printed: &amp;D&amp;R&amp;8Page &amp;P of &amp;N</oddFooter>
  </headerFooter>
  <rowBreaks count="4" manualBreakCount="4">
    <brk id="121" max="16383" man="1"/>
    <brk id="84" max="16383" man="1"/>
    <brk id="108" max="16383" man="1"/>
    <brk id="15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205EE9-B1E9-4528-A453-FEE8818EF3BE}">
  <dimension ref="A1:AC12"/>
  <sheetViews>
    <sheetView topLeftCell="D1" workbookViewId="0">
      <selection activeCell="D12" sqref="D12"/>
    </sheetView>
  </sheetViews>
  <sheetFormatPr defaultRowHeight="12.5" outlineLevelRow="2" x14ac:dyDescent="0.25"/>
  <cols>
    <col min="2" max="2" width="25" bestFit="1" customWidth="1"/>
    <col min="3" max="3" width="7.54296875" bestFit="1" customWidth="1"/>
    <col min="4" max="4" width="9" bestFit="1" customWidth="1"/>
    <col min="5" max="5" width="14.36328125" customWidth="1"/>
    <col min="6" max="6" width="19.90625" customWidth="1"/>
    <col min="7" max="7" width="31.1796875" customWidth="1"/>
    <col min="8" max="8" width="11.453125" customWidth="1"/>
    <col min="10" max="10" width="9.90625" customWidth="1"/>
    <col min="11" max="11" width="12.08984375" bestFit="1" customWidth="1"/>
    <col min="12" max="12" width="30.81640625" bestFit="1" customWidth="1"/>
    <col min="14" max="14" width="17.81640625" customWidth="1"/>
    <col min="15" max="15" width="11.81640625" customWidth="1"/>
  </cols>
  <sheetData>
    <row r="1" spans="1:29" s="91" customFormat="1" ht="26" x14ac:dyDescent="0.3">
      <c r="A1" s="91" t="s">
        <v>887</v>
      </c>
      <c r="B1" s="92" t="s">
        <v>124</v>
      </c>
      <c r="C1" s="93" t="s">
        <v>123</v>
      </c>
      <c r="D1" s="93" t="s">
        <v>221</v>
      </c>
      <c r="E1" s="93" t="s">
        <v>15</v>
      </c>
      <c r="F1" s="93" t="s">
        <v>16</v>
      </c>
      <c r="G1" s="93" t="s">
        <v>108</v>
      </c>
      <c r="H1" s="93" t="s">
        <v>109</v>
      </c>
      <c r="I1" s="93" t="s">
        <v>987</v>
      </c>
      <c r="J1" s="166" t="s">
        <v>110</v>
      </c>
      <c r="K1" s="93" t="s">
        <v>111</v>
      </c>
      <c r="L1" s="93" t="s">
        <v>112</v>
      </c>
      <c r="M1" s="93" t="s">
        <v>167</v>
      </c>
      <c r="N1" s="93" t="s">
        <v>170</v>
      </c>
      <c r="O1" s="91" t="s">
        <v>352</v>
      </c>
    </row>
    <row r="2" spans="1:29" s="153" customFormat="1" ht="12.65" customHeight="1" outlineLevel="2" x14ac:dyDescent="0.25">
      <c r="A2" s="229" t="s">
        <v>889</v>
      </c>
      <c r="B2" s="154" t="s">
        <v>253</v>
      </c>
      <c r="C2" s="46">
        <v>7</v>
      </c>
      <c r="D2" s="46">
        <v>20190802</v>
      </c>
      <c r="E2" s="46" t="s">
        <v>870</v>
      </c>
      <c r="F2" s="46" t="s">
        <v>871</v>
      </c>
      <c r="G2" s="46"/>
      <c r="H2" s="46"/>
      <c r="I2" s="46"/>
      <c r="J2" s="172"/>
      <c r="K2" s="46"/>
      <c r="L2" s="226" t="s">
        <v>872</v>
      </c>
      <c r="M2" s="100" t="s">
        <v>169</v>
      </c>
      <c r="N2" s="46"/>
      <c r="O2" s="221">
        <v>43678</v>
      </c>
      <c r="P2" s="46"/>
      <c r="Q2" s="46"/>
      <c r="R2" s="46"/>
      <c r="S2" s="46"/>
      <c r="T2" s="46"/>
      <c r="U2" s="46"/>
      <c r="V2" s="156"/>
      <c r="W2" s="46"/>
      <c r="X2" s="157"/>
      <c r="Y2" s="46"/>
      <c r="Z2" s="46"/>
      <c r="AA2" s="46"/>
      <c r="AB2" s="46"/>
      <c r="AC2" s="158"/>
    </row>
    <row r="3" spans="1:29" s="153" customFormat="1" ht="12.65" customHeight="1" outlineLevel="2" x14ac:dyDescent="0.25">
      <c r="A3" s="230" t="s">
        <v>889</v>
      </c>
      <c r="B3" s="154" t="s">
        <v>64</v>
      </c>
      <c r="C3" s="46">
        <v>9</v>
      </c>
      <c r="D3" s="46">
        <v>20190801</v>
      </c>
      <c r="E3" s="46" t="s">
        <v>875</v>
      </c>
      <c r="F3" s="46" t="s">
        <v>876</v>
      </c>
      <c r="G3" s="46" t="s">
        <v>877</v>
      </c>
      <c r="H3" s="46" t="s">
        <v>878</v>
      </c>
      <c r="I3" s="46" t="s">
        <v>113</v>
      </c>
      <c r="J3" s="172">
        <v>2228</v>
      </c>
      <c r="K3" s="46" t="s">
        <v>896</v>
      </c>
      <c r="L3" s="226" t="s">
        <v>879</v>
      </c>
      <c r="M3" s="100" t="s">
        <v>169</v>
      </c>
      <c r="N3" s="46"/>
      <c r="O3" s="221">
        <v>43678</v>
      </c>
      <c r="P3" s="46"/>
      <c r="Q3" s="46"/>
      <c r="R3" s="46"/>
      <c r="S3" s="46"/>
      <c r="T3" s="46"/>
      <c r="U3" s="46"/>
      <c r="V3" s="156"/>
      <c r="W3" s="46"/>
      <c r="X3" s="157"/>
      <c r="Y3" s="46"/>
      <c r="Z3" s="46"/>
      <c r="AA3" s="46"/>
      <c r="AB3" s="46"/>
      <c r="AC3" s="158"/>
    </row>
    <row r="4" spans="1:29" s="153" customFormat="1" ht="12.65" customHeight="1" outlineLevel="2" x14ac:dyDescent="0.25">
      <c r="A4" s="228" t="s">
        <v>889</v>
      </c>
      <c r="B4" s="154" t="s">
        <v>254</v>
      </c>
      <c r="C4" s="46">
        <v>7</v>
      </c>
      <c r="D4" s="46">
        <v>20191001</v>
      </c>
      <c r="E4" s="46" t="s">
        <v>954</v>
      </c>
      <c r="F4" s="46" t="s">
        <v>953</v>
      </c>
      <c r="G4" s="46" t="s">
        <v>935</v>
      </c>
      <c r="H4" s="46" t="s">
        <v>936</v>
      </c>
      <c r="I4" s="46" t="s">
        <v>115</v>
      </c>
      <c r="J4" s="172">
        <v>4113</v>
      </c>
      <c r="K4" s="46" t="s">
        <v>937</v>
      </c>
      <c r="L4" s="226" t="s">
        <v>938</v>
      </c>
      <c r="M4" s="100" t="s">
        <v>743</v>
      </c>
      <c r="N4" s="46"/>
      <c r="O4" s="220">
        <v>43746</v>
      </c>
      <c r="P4" s="46"/>
      <c r="Q4" s="46"/>
      <c r="R4" s="46"/>
      <c r="S4" s="46"/>
      <c r="T4" s="46"/>
      <c r="U4" s="46"/>
      <c r="V4" s="156"/>
      <c r="W4" s="46"/>
      <c r="X4" s="157"/>
      <c r="Y4" s="46"/>
      <c r="Z4" s="46"/>
      <c r="AA4" s="46"/>
      <c r="AB4" s="46"/>
      <c r="AC4" s="158"/>
    </row>
    <row r="5" spans="1:29" s="153" customFormat="1" ht="12.65" customHeight="1" outlineLevel="2" x14ac:dyDescent="0.25">
      <c r="A5" s="228" t="s">
        <v>889</v>
      </c>
      <c r="B5" s="154" t="s">
        <v>254</v>
      </c>
      <c r="C5" s="46">
        <v>7</v>
      </c>
      <c r="D5" s="46">
        <v>20191002</v>
      </c>
      <c r="E5" s="46" t="s">
        <v>939</v>
      </c>
      <c r="F5" s="46" t="s">
        <v>940</v>
      </c>
      <c r="G5" s="46" t="s">
        <v>941</v>
      </c>
      <c r="H5" s="46" t="s">
        <v>23</v>
      </c>
      <c r="I5" s="46" t="s">
        <v>115</v>
      </c>
      <c r="J5" s="172">
        <v>4118</v>
      </c>
      <c r="K5" s="46" t="s">
        <v>942</v>
      </c>
      <c r="L5" s="226" t="s">
        <v>943</v>
      </c>
      <c r="M5" s="100" t="s">
        <v>743</v>
      </c>
      <c r="N5" s="46"/>
      <c r="O5" s="220">
        <v>43747</v>
      </c>
      <c r="P5" s="46"/>
      <c r="Q5" s="46"/>
      <c r="R5" s="46"/>
      <c r="S5" s="46"/>
      <c r="T5" s="46"/>
      <c r="U5" s="46"/>
      <c r="V5" s="156"/>
      <c r="W5" s="46"/>
      <c r="X5" s="157"/>
      <c r="Y5" s="46"/>
      <c r="Z5" s="46"/>
      <c r="AA5" s="46"/>
      <c r="AB5" s="46"/>
      <c r="AC5" s="158"/>
    </row>
    <row r="6" spans="1:29" s="153" customFormat="1" ht="12.75" customHeight="1" outlineLevel="2" x14ac:dyDescent="0.25">
      <c r="A6" s="100" t="s">
        <v>889</v>
      </c>
      <c r="B6" s="154" t="s">
        <v>252</v>
      </c>
      <c r="C6" s="46">
        <v>7</v>
      </c>
      <c r="D6" s="46">
        <v>20191003</v>
      </c>
      <c r="E6" s="46" t="s">
        <v>955</v>
      </c>
      <c r="F6" s="46" t="s">
        <v>956</v>
      </c>
      <c r="G6" s="46"/>
      <c r="H6" s="46"/>
      <c r="I6" s="46"/>
      <c r="J6" s="172"/>
      <c r="K6" s="46" t="s">
        <v>980</v>
      </c>
      <c r="L6" s="226" t="s">
        <v>981</v>
      </c>
      <c r="M6" s="100" t="s">
        <v>598</v>
      </c>
      <c r="N6" s="46"/>
      <c r="O6" s="221">
        <v>43739</v>
      </c>
      <c r="P6" s="46"/>
      <c r="Q6" s="46"/>
      <c r="R6" s="46"/>
      <c r="S6" s="46"/>
      <c r="T6" s="46"/>
      <c r="U6" s="46"/>
      <c r="V6" s="156"/>
      <c r="W6" s="46"/>
      <c r="X6" s="157"/>
      <c r="Y6" s="46"/>
      <c r="Z6" s="46"/>
      <c r="AA6" s="46"/>
      <c r="AB6" s="46"/>
      <c r="AC6" s="158"/>
    </row>
    <row r="7" spans="1:29" s="153" customFormat="1" ht="12.75" customHeight="1" outlineLevel="2" x14ac:dyDescent="0.25">
      <c r="A7" s="100" t="s">
        <v>889</v>
      </c>
      <c r="B7" s="154" t="s">
        <v>252</v>
      </c>
      <c r="C7" s="46">
        <v>7</v>
      </c>
      <c r="D7" s="46">
        <v>20191004</v>
      </c>
      <c r="E7" s="46" t="s">
        <v>957</v>
      </c>
      <c r="F7" s="46" t="s">
        <v>958</v>
      </c>
      <c r="G7" s="46" t="s">
        <v>977</v>
      </c>
      <c r="H7" s="46" t="s">
        <v>512</v>
      </c>
      <c r="I7" s="46" t="s">
        <v>115</v>
      </c>
      <c r="J7" s="172">
        <v>4060</v>
      </c>
      <c r="K7" s="46" t="s">
        <v>978</v>
      </c>
      <c r="L7" s="226" t="s">
        <v>979</v>
      </c>
      <c r="M7" s="100" t="s">
        <v>598</v>
      </c>
      <c r="N7" s="46"/>
      <c r="O7" s="221">
        <v>43739</v>
      </c>
      <c r="P7" s="46"/>
      <c r="Q7" s="46"/>
      <c r="R7" s="46"/>
      <c r="S7" s="46"/>
      <c r="T7" s="46"/>
      <c r="U7" s="46"/>
      <c r="V7" s="156"/>
      <c r="W7" s="46"/>
      <c r="X7" s="157"/>
      <c r="Y7" s="46"/>
      <c r="Z7" s="46"/>
      <c r="AA7" s="46"/>
      <c r="AB7" s="46"/>
      <c r="AC7" s="158"/>
    </row>
    <row r="8" spans="1:29" s="70" customFormat="1" ht="13.75" customHeight="1" outlineLevel="2" x14ac:dyDescent="0.3">
      <c r="A8" s="228" t="s">
        <v>889</v>
      </c>
      <c r="B8" s="154" t="s">
        <v>254</v>
      </c>
      <c r="C8" s="46">
        <v>7</v>
      </c>
      <c r="D8" s="80">
        <v>20191101</v>
      </c>
      <c r="E8" s="97" t="s">
        <v>946</v>
      </c>
      <c r="F8" s="97" t="s">
        <v>948</v>
      </c>
      <c r="G8" s="97" t="s">
        <v>952</v>
      </c>
      <c r="H8" s="97" t="s">
        <v>951</v>
      </c>
      <c r="I8" s="46" t="s">
        <v>115</v>
      </c>
      <c r="J8" s="234">
        <v>4101</v>
      </c>
      <c r="K8" s="46" t="s">
        <v>950</v>
      </c>
      <c r="L8" s="226" t="s">
        <v>949</v>
      </c>
      <c r="M8" s="96" t="s">
        <v>743</v>
      </c>
      <c r="N8" s="96"/>
      <c r="O8" s="54" t="s">
        <v>947</v>
      </c>
    </row>
    <row r="9" spans="1:29" s="153" customFormat="1" ht="12.65" customHeight="1" outlineLevel="2" x14ac:dyDescent="0.25">
      <c r="A9" s="228" t="s">
        <v>889</v>
      </c>
      <c r="B9" s="154" t="s">
        <v>254</v>
      </c>
      <c r="C9" s="46">
        <v>7</v>
      </c>
      <c r="D9" s="46">
        <v>20191201</v>
      </c>
      <c r="E9" s="46" t="s">
        <v>946</v>
      </c>
      <c r="F9" s="46" t="s">
        <v>214</v>
      </c>
      <c r="G9" s="46"/>
      <c r="H9" s="46"/>
      <c r="I9" s="46"/>
      <c r="J9" s="172"/>
      <c r="K9" s="46" t="s">
        <v>960</v>
      </c>
      <c r="L9" s="226" t="s">
        <v>961</v>
      </c>
      <c r="M9" s="100" t="s">
        <v>743</v>
      </c>
      <c r="N9" s="46"/>
      <c r="O9" s="221"/>
      <c r="P9" s="46"/>
      <c r="Q9" s="46"/>
      <c r="R9" s="46"/>
      <c r="S9" s="46"/>
      <c r="T9" s="46"/>
      <c r="U9" s="46"/>
      <c r="V9" s="156"/>
      <c r="W9" s="46"/>
      <c r="X9" s="157"/>
      <c r="Y9" s="46"/>
      <c r="Z9" s="46"/>
      <c r="AA9" s="46"/>
      <c r="AB9" s="46"/>
      <c r="AC9" s="158"/>
    </row>
    <row r="10" spans="1:29" s="153" customFormat="1" ht="12.75" customHeight="1" outlineLevel="2" x14ac:dyDescent="0.25">
      <c r="A10" s="100" t="s">
        <v>889</v>
      </c>
      <c r="B10" s="154" t="s">
        <v>252</v>
      </c>
      <c r="C10" s="46">
        <v>7</v>
      </c>
      <c r="D10" s="46">
        <v>20200201</v>
      </c>
      <c r="E10" s="46" t="s">
        <v>971</v>
      </c>
      <c r="F10" s="46" t="s">
        <v>972</v>
      </c>
      <c r="G10" s="46" t="s">
        <v>973</v>
      </c>
      <c r="H10" s="46" t="s">
        <v>974</v>
      </c>
      <c r="I10" s="46" t="s">
        <v>115</v>
      </c>
      <c r="J10" s="172">
        <v>4053</v>
      </c>
      <c r="K10" s="46" t="s">
        <v>975</v>
      </c>
      <c r="L10" s="226" t="s">
        <v>976</v>
      </c>
      <c r="M10" s="100" t="s">
        <v>598</v>
      </c>
      <c r="N10" s="46"/>
      <c r="O10" s="221">
        <v>43862</v>
      </c>
      <c r="P10" s="46"/>
      <c r="Q10" s="46"/>
      <c r="R10" s="46"/>
      <c r="S10" s="46"/>
      <c r="T10" s="46"/>
      <c r="U10" s="46"/>
      <c r="V10" s="156"/>
      <c r="W10" s="46"/>
      <c r="X10" s="157"/>
      <c r="Y10" s="46"/>
      <c r="Z10" s="46"/>
      <c r="AA10" s="46"/>
      <c r="AB10" s="46"/>
      <c r="AC10" s="158"/>
    </row>
    <row r="11" spans="1:29" s="153" customFormat="1" ht="12.75" customHeight="1" outlineLevel="2" x14ac:dyDescent="0.25">
      <c r="A11" s="100" t="s">
        <v>889</v>
      </c>
      <c r="B11" s="154" t="s">
        <v>252</v>
      </c>
      <c r="C11" s="46">
        <v>7</v>
      </c>
      <c r="D11" s="46">
        <v>20200202</v>
      </c>
      <c r="E11" s="46" t="s">
        <v>988</v>
      </c>
      <c r="F11" s="46" t="s">
        <v>966</v>
      </c>
      <c r="G11" s="46" t="s">
        <v>967</v>
      </c>
      <c r="H11" s="46" t="s">
        <v>968</v>
      </c>
      <c r="I11" s="46" t="s">
        <v>115</v>
      </c>
      <c r="J11" s="172">
        <v>4020</v>
      </c>
      <c r="K11" s="46" t="s">
        <v>969</v>
      </c>
      <c r="L11" s="226" t="s">
        <v>970</v>
      </c>
      <c r="M11" s="100" t="s">
        <v>598</v>
      </c>
      <c r="N11" s="46"/>
      <c r="O11" s="221">
        <v>43862</v>
      </c>
      <c r="P11" s="46"/>
      <c r="Q11" s="46"/>
      <c r="R11" s="46"/>
      <c r="S11" s="46"/>
      <c r="T11" s="46"/>
      <c r="U11" s="46"/>
      <c r="V11" s="156"/>
      <c r="W11" s="46"/>
      <c r="X11" s="157"/>
      <c r="Y11" s="46"/>
      <c r="Z11" s="46"/>
      <c r="AA11" s="46"/>
      <c r="AB11" s="46"/>
      <c r="AC11" s="158"/>
    </row>
    <row r="12" spans="1:29" s="153" customFormat="1" ht="12.65" customHeight="1" outlineLevel="2" x14ac:dyDescent="0.25">
      <c r="A12" s="229" t="s">
        <v>889</v>
      </c>
      <c r="B12" s="154" t="s">
        <v>253</v>
      </c>
      <c r="C12" s="46">
        <v>7</v>
      </c>
      <c r="D12" s="46">
        <v>20200202</v>
      </c>
      <c r="E12" s="46" t="s">
        <v>989</v>
      </c>
      <c r="F12" s="46" t="s">
        <v>384</v>
      </c>
      <c r="G12" s="46" t="s">
        <v>962</v>
      </c>
      <c r="H12" s="46" t="s">
        <v>963</v>
      </c>
      <c r="I12" s="46" t="s">
        <v>115</v>
      </c>
      <c r="J12" s="172">
        <v>4214</v>
      </c>
      <c r="K12" s="46" t="s">
        <v>965</v>
      </c>
      <c r="L12" s="226" t="s">
        <v>964</v>
      </c>
      <c r="M12" s="100" t="s">
        <v>743</v>
      </c>
      <c r="N12" s="46"/>
      <c r="O12" s="221"/>
      <c r="P12" s="46"/>
      <c r="Q12" s="46"/>
      <c r="R12" s="46"/>
      <c r="S12" s="46"/>
      <c r="T12" s="46"/>
      <c r="U12" s="46"/>
      <c r="V12" s="156"/>
      <c r="W12" s="46"/>
      <c r="X12" s="157"/>
      <c r="Y12" s="46"/>
      <c r="Z12" s="46"/>
      <c r="AA12" s="46"/>
      <c r="AB12" s="46"/>
      <c r="AC12" s="158"/>
    </row>
  </sheetData>
  <hyperlinks>
    <hyperlink ref="L2" r:id="rId1" xr:uid="{EE5C5289-619C-426A-8AA2-AB60BB4257D9}"/>
    <hyperlink ref="L3" r:id="rId2" xr:uid="{DAF623D7-B76A-4B9C-950B-7FF79D44604E}"/>
    <hyperlink ref="L4" r:id="rId3" xr:uid="{A6B67A20-5AA8-470F-A9E6-042419E1BDC2}"/>
    <hyperlink ref="L5" r:id="rId4" xr:uid="{1A485E36-B599-48D7-8CA4-9A82BCF99772}"/>
    <hyperlink ref="L6" r:id="rId5" xr:uid="{5C8B9B77-F11F-4D6C-8539-1BB008861360}"/>
    <hyperlink ref="L7" r:id="rId6" xr:uid="{7F9525FF-DBF5-4B8E-8CC2-889B887323AA}"/>
    <hyperlink ref="L8" r:id="rId7" xr:uid="{75C823D8-DECA-456E-BA22-713F76DC3C9A}"/>
    <hyperlink ref="L9" r:id="rId8" xr:uid="{54947155-D9AD-4C11-BBF0-808F6F6732EA}"/>
    <hyperlink ref="L10" r:id="rId9" xr:uid="{18DAB101-BCD2-4144-840E-8FECA28A823F}"/>
    <hyperlink ref="L11" r:id="rId10" xr:uid="{81F37668-C03B-48BA-9D27-B0559F1A6EEF}"/>
    <hyperlink ref="L12" r:id="rId11" xr:uid="{1E6A96D8-4A4C-46FF-A9D0-30658BB9EBE9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AF6A78-3858-4525-AC21-306805798A6B}">
  <dimension ref="A1:T12"/>
  <sheetViews>
    <sheetView workbookViewId="0">
      <selection activeCell="C21" sqref="C21"/>
    </sheetView>
  </sheetViews>
  <sheetFormatPr defaultColWidth="8.90625" defaultRowHeight="12.5" outlineLevelRow="2" x14ac:dyDescent="0.25"/>
  <cols>
    <col min="1" max="1" width="25" style="89" bestFit="1" customWidth="1"/>
    <col min="2" max="2" width="11.81640625" style="89" customWidth="1"/>
    <col min="3" max="3" width="14.36328125" style="89" customWidth="1"/>
    <col min="4" max="4" width="19.90625" style="89" customWidth="1"/>
    <col min="5" max="5" width="12.08984375" style="89" bestFit="1" customWidth="1"/>
    <col min="6" max="6" width="30.81640625" style="89" bestFit="1" customWidth="1"/>
    <col min="7" max="16384" width="8.90625" style="89"/>
  </cols>
  <sheetData>
    <row r="1" spans="1:20" s="91" customFormat="1" ht="13" x14ac:dyDescent="0.3">
      <c r="A1" s="92" t="s">
        <v>124</v>
      </c>
      <c r="B1" s="91" t="s">
        <v>352</v>
      </c>
      <c r="C1" s="93" t="s">
        <v>15</v>
      </c>
      <c r="D1" s="93" t="s">
        <v>16</v>
      </c>
      <c r="E1" s="93" t="s">
        <v>111</v>
      </c>
      <c r="F1" s="93" t="s">
        <v>112</v>
      </c>
    </row>
    <row r="2" spans="1:20" s="153" customFormat="1" ht="12.65" customHeight="1" outlineLevel="2" x14ac:dyDescent="0.25">
      <c r="A2" s="154" t="s">
        <v>253</v>
      </c>
      <c r="B2" s="221">
        <v>43678</v>
      </c>
      <c r="C2" s="46" t="s">
        <v>870</v>
      </c>
      <c r="D2" s="46" t="s">
        <v>871</v>
      </c>
      <c r="E2" s="46"/>
      <c r="F2" s="226" t="s">
        <v>872</v>
      </c>
      <c r="G2" s="46"/>
      <c r="H2" s="46"/>
      <c r="I2" s="46"/>
      <c r="J2" s="46"/>
      <c r="K2" s="46"/>
      <c r="L2" s="46"/>
      <c r="M2" s="156"/>
      <c r="N2" s="46"/>
      <c r="O2" s="157"/>
      <c r="P2" s="46"/>
      <c r="Q2" s="46"/>
      <c r="R2" s="46"/>
      <c r="S2" s="46"/>
      <c r="T2" s="158"/>
    </row>
    <row r="3" spans="1:20" s="153" customFormat="1" ht="12.65" customHeight="1" outlineLevel="2" x14ac:dyDescent="0.25">
      <c r="A3" s="154" t="s">
        <v>64</v>
      </c>
      <c r="B3" s="221">
        <v>43678</v>
      </c>
      <c r="C3" s="46" t="s">
        <v>875</v>
      </c>
      <c r="D3" s="46" t="s">
        <v>876</v>
      </c>
      <c r="E3" s="46" t="s">
        <v>896</v>
      </c>
      <c r="F3" s="226" t="s">
        <v>879</v>
      </c>
      <c r="G3" s="46"/>
      <c r="H3" s="46"/>
      <c r="I3" s="46"/>
      <c r="J3" s="46"/>
      <c r="K3" s="46"/>
      <c r="L3" s="46"/>
      <c r="M3" s="156"/>
      <c r="N3" s="46"/>
      <c r="O3" s="157"/>
      <c r="P3" s="46"/>
      <c r="Q3" s="46"/>
      <c r="R3" s="46"/>
      <c r="S3" s="46"/>
      <c r="T3" s="158"/>
    </row>
    <row r="4" spans="1:20" s="153" customFormat="1" ht="12.65" customHeight="1" outlineLevel="2" x14ac:dyDescent="0.25">
      <c r="A4" s="154" t="s">
        <v>254</v>
      </c>
      <c r="B4" s="220">
        <v>43746</v>
      </c>
      <c r="C4" s="46" t="s">
        <v>954</v>
      </c>
      <c r="D4" s="46" t="s">
        <v>953</v>
      </c>
      <c r="E4" s="46" t="s">
        <v>937</v>
      </c>
      <c r="F4" s="226" t="s">
        <v>938</v>
      </c>
      <c r="G4" s="46"/>
      <c r="H4" s="46"/>
      <c r="I4" s="46"/>
      <c r="J4" s="46"/>
      <c r="K4" s="46"/>
      <c r="L4" s="46"/>
      <c r="M4" s="156"/>
      <c r="N4" s="46"/>
      <c r="O4" s="157"/>
      <c r="P4" s="46"/>
      <c r="Q4" s="46"/>
      <c r="R4" s="46"/>
      <c r="S4" s="46"/>
      <c r="T4" s="158"/>
    </row>
    <row r="5" spans="1:20" s="153" customFormat="1" ht="12.65" customHeight="1" outlineLevel="2" x14ac:dyDescent="0.25">
      <c r="A5" s="154" t="s">
        <v>254</v>
      </c>
      <c r="B5" s="220">
        <v>43747</v>
      </c>
      <c r="C5" s="46" t="s">
        <v>939</v>
      </c>
      <c r="D5" s="46" t="s">
        <v>940</v>
      </c>
      <c r="E5" s="46" t="s">
        <v>942</v>
      </c>
      <c r="F5" s="226" t="s">
        <v>943</v>
      </c>
      <c r="G5" s="46"/>
      <c r="H5" s="46"/>
      <c r="I5" s="46"/>
      <c r="J5" s="46"/>
      <c r="K5" s="46"/>
      <c r="L5" s="46"/>
      <c r="M5" s="156"/>
      <c r="N5" s="46"/>
      <c r="O5" s="157"/>
      <c r="P5" s="46"/>
      <c r="Q5" s="46"/>
      <c r="R5" s="46"/>
      <c r="S5" s="46"/>
      <c r="T5" s="158"/>
    </row>
    <row r="6" spans="1:20" s="153" customFormat="1" ht="12.75" customHeight="1" outlineLevel="2" x14ac:dyDescent="0.25">
      <c r="A6" s="154" t="s">
        <v>252</v>
      </c>
      <c r="B6" s="221">
        <v>43739</v>
      </c>
      <c r="C6" s="46" t="s">
        <v>955</v>
      </c>
      <c r="D6" s="46" t="s">
        <v>956</v>
      </c>
      <c r="E6" s="46" t="s">
        <v>980</v>
      </c>
      <c r="F6" s="226" t="s">
        <v>981</v>
      </c>
      <c r="G6" s="46"/>
      <c r="H6" s="46"/>
      <c r="I6" s="46"/>
      <c r="J6" s="46"/>
      <c r="K6" s="46"/>
      <c r="L6" s="46"/>
      <c r="M6" s="156"/>
      <c r="N6" s="46"/>
      <c r="O6" s="157"/>
      <c r="P6" s="46"/>
      <c r="Q6" s="46"/>
      <c r="R6" s="46"/>
      <c r="S6" s="46"/>
      <c r="T6" s="158"/>
    </row>
    <row r="7" spans="1:20" s="153" customFormat="1" ht="12.75" customHeight="1" outlineLevel="2" x14ac:dyDescent="0.25">
      <c r="A7" s="154" t="s">
        <v>252</v>
      </c>
      <c r="B7" s="221">
        <v>43739</v>
      </c>
      <c r="C7" s="46" t="s">
        <v>957</v>
      </c>
      <c r="D7" s="46" t="s">
        <v>958</v>
      </c>
      <c r="E7" s="46" t="s">
        <v>978</v>
      </c>
      <c r="F7" s="226" t="s">
        <v>979</v>
      </c>
      <c r="G7" s="46"/>
      <c r="H7" s="46"/>
      <c r="I7" s="46"/>
      <c r="J7" s="46"/>
      <c r="K7" s="46"/>
      <c r="L7" s="46"/>
      <c r="M7" s="156"/>
      <c r="N7" s="46"/>
      <c r="O7" s="157"/>
      <c r="P7" s="46"/>
      <c r="Q7" s="46"/>
      <c r="R7" s="46"/>
      <c r="S7" s="46"/>
      <c r="T7" s="158"/>
    </row>
    <row r="8" spans="1:20" s="70" customFormat="1" ht="13.75" customHeight="1" outlineLevel="2" x14ac:dyDescent="0.3">
      <c r="A8" s="154" t="s">
        <v>254</v>
      </c>
      <c r="B8" s="54" t="s">
        <v>947</v>
      </c>
      <c r="C8" s="97" t="s">
        <v>946</v>
      </c>
      <c r="D8" s="97" t="s">
        <v>948</v>
      </c>
      <c r="E8" s="46" t="s">
        <v>950</v>
      </c>
      <c r="F8" s="226" t="s">
        <v>949</v>
      </c>
    </row>
    <row r="9" spans="1:20" s="153" customFormat="1" ht="12.65" customHeight="1" outlineLevel="2" x14ac:dyDescent="0.25">
      <c r="A9" s="154" t="s">
        <v>254</v>
      </c>
      <c r="B9" s="221">
        <v>43800</v>
      </c>
      <c r="C9" s="46" t="s">
        <v>946</v>
      </c>
      <c r="D9" s="46" t="s">
        <v>214</v>
      </c>
      <c r="E9" s="46" t="s">
        <v>960</v>
      </c>
      <c r="F9" s="226" t="s">
        <v>961</v>
      </c>
      <c r="G9" s="46"/>
      <c r="H9" s="46"/>
      <c r="I9" s="46"/>
      <c r="J9" s="46"/>
      <c r="K9" s="46"/>
      <c r="L9" s="46"/>
      <c r="M9" s="156"/>
      <c r="N9" s="46"/>
      <c r="O9" s="157"/>
      <c r="P9" s="46"/>
      <c r="Q9" s="46"/>
      <c r="R9" s="46"/>
      <c r="S9" s="46"/>
      <c r="T9" s="158"/>
    </row>
    <row r="10" spans="1:20" s="153" customFormat="1" ht="12.75" customHeight="1" outlineLevel="2" x14ac:dyDescent="0.25">
      <c r="A10" s="154" t="s">
        <v>252</v>
      </c>
      <c r="B10" s="221">
        <v>43862</v>
      </c>
      <c r="C10" s="46" t="s">
        <v>971</v>
      </c>
      <c r="D10" s="46" t="s">
        <v>972</v>
      </c>
      <c r="E10" s="46" t="s">
        <v>975</v>
      </c>
      <c r="F10" s="226" t="s">
        <v>976</v>
      </c>
      <c r="G10" s="46"/>
      <c r="H10" s="46"/>
      <c r="I10" s="46"/>
      <c r="J10" s="46"/>
      <c r="K10" s="46"/>
      <c r="L10" s="46"/>
      <c r="M10" s="156"/>
      <c r="N10" s="46"/>
      <c r="O10" s="157"/>
      <c r="P10" s="46"/>
      <c r="Q10" s="46"/>
      <c r="R10" s="46"/>
      <c r="S10" s="46"/>
      <c r="T10" s="158"/>
    </row>
    <row r="11" spans="1:20" s="153" customFormat="1" ht="12.75" customHeight="1" outlineLevel="2" x14ac:dyDescent="0.25">
      <c r="A11" s="154" t="s">
        <v>252</v>
      </c>
      <c r="B11" s="221">
        <v>43862</v>
      </c>
      <c r="C11" s="46" t="s">
        <v>988</v>
      </c>
      <c r="D11" s="46" t="s">
        <v>966</v>
      </c>
      <c r="E11" s="46" t="s">
        <v>969</v>
      </c>
      <c r="F11" s="226" t="s">
        <v>970</v>
      </c>
      <c r="G11" s="46"/>
      <c r="H11" s="46"/>
      <c r="I11" s="46"/>
      <c r="J11" s="46"/>
      <c r="K11" s="46"/>
      <c r="L11" s="46"/>
      <c r="M11" s="156"/>
      <c r="N11" s="46"/>
      <c r="O11" s="157"/>
      <c r="P11" s="46"/>
      <c r="Q11" s="46"/>
      <c r="R11" s="46"/>
      <c r="S11" s="46"/>
      <c r="T11" s="158"/>
    </row>
    <row r="12" spans="1:20" s="153" customFormat="1" ht="12.65" customHeight="1" outlineLevel="2" x14ac:dyDescent="0.25">
      <c r="A12" s="154" t="s">
        <v>253</v>
      </c>
      <c r="B12" s="221">
        <v>43862</v>
      </c>
      <c r="C12" s="46" t="s">
        <v>989</v>
      </c>
      <c r="D12" s="46" t="s">
        <v>384</v>
      </c>
      <c r="E12" s="46" t="s">
        <v>965</v>
      </c>
      <c r="F12" s="226" t="s">
        <v>964</v>
      </c>
      <c r="G12" s="46"/>
      <c r="H12" s="46"/>
      <c r="I12" s="46"/>
      <c r="J12" s="46"/>
      <c r="K12" s="46"/>
      <c r="L12" s="46"/>
      <c r="M12" s="156"/>
      <c r="N12" s="46"/>
      <c r="O12" s="157"/>
      <c r="P12" s="46"/>
      <c r="Q12" s="46"/>
      <c r="R12" s="46"/>
      <c r="S12" s="46"/>
      <c r="T12" s="158"/>
    </row>
  </sheetData>
  <hyperlinks>
    <hyperlink ref="F2" r:id="rId1" xr:uid="{1A05EDFA-E537-42C9-A932-8ECF2793D443}"/>
    <hyperlink ref="F3" r:id="rId2" xr:uid="{E6F4E1CC-D988-4F4A-9B58-AC03D8940EC2}"/>
    <hyperlink ref="F4" r:id="rId3" xr:uid="{9A3D1470-6D58-43BA-8C4A-DC8CEF2D0F81}"/>
    <hyperlink ref="F5" r:id="rId4" xr:uid="{33ABE381-9B72-4368-AFB6-12E427C54C2E}"/>
    <hyperlink ref="F6" r:id="rId5" xr:uid="{E544D22B-6FAB-4CA0-A605-9F2B3044E027}"/>
    <hyperlink ref="F7" r:id="rId6" xr:uid="{5995770D-EA48-4720-92B2-222557F8A1D3}"/>
    <hyperlink ref="F8" r:id="rId7" xr:uid="{E2344B5D-7826-43B3-8198-5AD6DAB96B7A}"/>
    <hyperlink ref="F9" r:id="rId8" xr:uid="{55654C1C-66A5-4A23-9E00-D59251CC0DA7}"/>
    <hyperlink ref="F10" r:id="rId9" xr:uid="{EC2A3731-7E40-45E6-883D-DF0A3D654FA9}"/>
    <hyperlink ref="F11" r:id="rId10" xr:uid="{03ACB4F2-1F2A-4F45-9035-FAD16EA788B5}"/>
    <hyperlink ref="F12" r:id="rId11" xr:uid="{7EEC289B-BBA4-4E6C-85F8-6760EDCB8891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WH35"/>
  <sheetViews>
    <sheetView topLeftCell="A14" workbookViewId="0">
      <selection activeCell="D34" sqref="D34"/>
    </sheetView>
  </sheetViews>
  <sheetFormatPr defaultRowHeight="12.5" outlineLevelRow="2" x14ac:dyDescent="0.25"/>
  <cols>
    <col min="1" max="1" width="26.90625" customWidth="1"/>
    <col min="3" max="3" width="8.90625" style="192"/>
    <col min="5" max="5" width="11.90625" customWidth="1"/>
    <col min="6" max="6" width="26.81640625" customWidth="1"/>
    <col min="7" max="7" width="19.1796875" customWidth="1"/>
    <col min="8" max="8" width="12.54296875" style="192" customWidth="1"/>
    <col min="9" max="9" width="9.453125" style="192" customWidth="1"/>
    <col min="10" max="10" width="18.1796875" style="207" customWidth="1"/>
    <col min="11" max="11" width="31.453125" customWidth="1"/>
    <col min="14" max="14" width="12.90625" customWidth="1"/>
    <col min="15" max="15" width="13.81640625" customWidth="1"/>
  </cols>
  <sheetData>
    <row r="1" spans="1:16" x14ac:dyDescent="0.25">
      <c r="B1" s="246" t="s">
        <v>820</v>
      </c>
      <c r="C1" s="247"/>
      <c r="D1" s="247"/>
      <c r="E1" s="247"/>
      <c r="F1" s="247"/>
      <c r="G1" s="247"/>
      <c r="H1" s="247"/>
      <c r="I1" s="247"/>
      <c r="J1" s="247"/>
    </row>
    <row r="2" spans="1:16" s="142" customFormat="1" ht="26" x14ac:dyDescent="0.3">
      <c r="A2" s="92" t="s">
        <v>124</v>
      </c>
      <c r="B2" s="93" t="s">
        <v>123</v>
      </c>
      <c r="C2" s="193" t="s">
        <v>221</v>
      </c>
      <c r="D2" s="93" t="s">
        <v>15</v>
      </c>
      <c r="E2" s="93" t="s">
        <v>16</v>
      </c>
      <c r="F2" s="93" t="s">
        <v>108</v>
      </c>
      <c r="G2" s="93" t="s">
        <v>109</v>
      </c>
      <c r="H2" s="193"/>
      <c r="I2" s="182" t="s">
        <v>110</v>
      </c>
      <c r="J2" s="206" t="s">
        <v>111</v>
      </c>
      <c r="K2" s="93" t="s">
        <v>112</v>
      </c>
      <c r="L2" s="93" t="s">
        <v>167</v>
      </c>
      <c r="M2" s="93" t="s">
        <v>170</v>
      </c>
      <c r="N2" s="91" t="s">
        <v>352</v>
      </c>
      <c r="O2" s="143" t="s">
        <v>821</v>
      </c>
    </row>
    <row r="3" spans="1:16" ht="19.25" customHeight="1" x14ac:dyDescent="0.3">
      <c r="A3" s="152" t="s">
        <v>582</v>
      </c>
      <c r="B3" s="150"/>
      <c r="C3" s="194">
        <v>20190202</v>
      </c>
      <c r="D3" s="147" t="s">
        <v>527</v>
      </c>
      <c r="E3" s="147" t="s">
        <v>528</v>
      </c>
      <c r="F3" s="151" t="s">
        <v>529</v>
      </c>
      <c r="G3" s="147" t="s">
        <v>530</v>
      </c>
      <c r="H3" s="194" t="s">
        <v>115</v>
      </c>
      <c r="I3" s="183">
        <v>4012</v>
      </c>
      <c r="J3" s="147" t="s">
        <v>531</v>
      </c>
      <c r="K3" s="146" t="s">
        <v>532</v>
      </c>
      <c r="L3" s="148" t="s">
        <v>169</v>
      </c>
      <c r="M3" s="148" t="s">
        <v>533</v>
      </c>
      <c r="N3" s="149" t="s">
        <v>534</v>
      </c>
      <c r="O3" s="144">
        <v>43677</v>
      </c>
    </row>
    <row r="4" spans="1:16" ht="15.65" customHeight="1" x14ac:dyDescent="0.25">
      <c r="A4" s="152" t="s">
        <v>582</v>
      </c>
      <c r="C4" s="194">
        <v>20190206</v>
      </c>
      <c r="D4" s="147" t="s">
        <v>535</v>
      </c>
      <c r="E4" s="147" t="s">
        <v>536</v>
      </c>
      <c r="F4" s="151" t="s">
        <v>537</v>
      </c>
      <c r="G4" s="147" t="s">
        <v>538</v>
      </c>
      <c r="H4" s="194" t="s">
        <v>115</v>
      </c>
      <c r="I4" s="183">
        <v>4505</v>
      </c>
      <c r="J4" s="147" t="s">
        <v>539</v>
      </c>
      <c r="K4" s="145" t="s">
        <v>540</v>
      </c>
      <c r="L4" s="148" t="s">
        <v>169</v>
      </c>
      <c r="M4" s="148"/>
      <c r="N4" s="149" t="s">
        <v>541</v>
      </c>
      <c r="O4" s="144">
        <v>43677</v>
      </c>
    </row>
    <row r="5" spans="1:16" s="89" customFormat="1" ht="15.65" customHeight="1" x14ac:dyDescent="0.25">
      <c r="A5" s="152" t="s">
        <v>252</v>
      </c>
      <c r="C5" s="194">
        <v>20181002</v>
      </c>
      <c r="D5" s="147" t="s">
        <v>563</v>
      </c>
      <c r="E5" s="147" t="s">
        <v>564</v>
      </c>
      <c r="F5" s="151" t="s">
        <v>565</v>
      </c>
      <c r="G5" s="147" t="s">
        <v>566</v>
      </c>
      <c r="H5" s="194" t="s">
        <v>115</v>
      </c>
      <c r="I5" s="184">
        <v>4051</v>
      </c>
      <c r="J5" s="147" t="s">
        <v>567</v>
      </c>
      <c r="K5" s="145" t="s">
        <v>568</v>
      </c>
      <c r="L5" s="148"/>
      <c r="M5" s="148"/>
      <c r="N5" s="149"/>
      <c r="O5" s="144"/>
    </row>
    <row r="6" spans="1:16" s="152" customFormat="1" ht="12.75" customHeight="1" outlineLevel="2" x14ac:dyDescent="0.25">
      <c r="A6" s="152" t="s">
        <v>665</v>
      </c>
      <c r="C6" s="186">
        <v>18432</v>
      </c>
      <c r="D6" s="152" t="s">
        <v>297</v>
      </c>
      <c r="E6" s="152" t="s">
        <v>298</v>
      </c>
      <c r="F6" s="152" t="s">
        <v>667</v>
      </c>
      <c r="G6" s="152" t="s">
        <v>378</v>
      </c>
      <c r="H6" s="186" t="s">
        <v>115</v>
      </c>
      <c r="I6" s="185">
        <v>4211</v>
      </c>
      <c r="J6" s="152" t="s">
        <v>299</v>
      </c>
      <c r="K6" s="152" t="s">
        <v>668</v>
      </c>
      <c r="L6" s="152" t="s">
        <v>169</v>
      </c>
      <c r="N6" s="152" t="s">
        <v>669</v>
      </c>
    </row>
    <row r="7" spans="1:16" s="152" customFormat="1" ht="12.75" customHeight="1" outlineLevel="2" x14ac:dyDescent="0.25">
      <c r="A7" s="152" t="s">
        <v>665</v>
      </c>
      <c r="C7" s="186">
        <v>20190211</v>
      </c>
      <c r="D7" s="152" t="s">
        <v>676</v>
      </c>
      <c r="E7" s="152" t="s">
        <v>677</v>
      </c>
      <c r="F7" s="152" t="s">
        <v>678</v>
      </c>
      <c r="G7" s="152" t="s">
        <v>679</v>
      </c>
      <c r="H7" s="186" t="s">
        <v>115</v>
      </c>
      <c r="I7" s="185">
        <v>4213</v>
      </c>
      <c r="J7" s="152" t="s">
        <v>680</v>
      </c>
      <c r="K7" s="152" t="s">
        <v>681</v>
      </c>
      <c r="L7" s="152" t="s">
        <v>169</v>
      </c>
      <c r="N7" s="152" t="s">
        <v>682</v>
      </c>
    </row>
    <row r="8" spans="1:16" s="152" customFormat="1" ht="12.75" customHeight="1" outlineLevel="2" x14ac:dyDescent="0.25">
      <c r="A8" s="152" t="s">
        <v>665</v>
      </c>
      <c r="C8" s="186">
        <v>20190210</v>
      </c>
      <c r="D8" s="152" t="s">
        <v>683</v>
      </c>
      <c r="E8" s="152" t="s">
        <v>684</v>
      </c>
      <c r="F8" s="152" t="s">
        <v>685</v>
      </c>
      <c r="G8" s="152" t="s">
        <v>686</v>
      </c>
      <c r="H8" s="186" t="s">
        <v>115</v>
      </c>
      <c r="I8" s="185">
        <v>4213</v>
      </c>
      <c r="J8" s="152" t="s">
        <v>687</v>
      </c>
      <c r="K8" s="152" t="s">
        <v>688</v>
      </c>
      <c r="L8" s="152" t="s">
        <v>169</v>
      </c>
      <c r="N8" s="152" t="s">
        <v>541</v>
      </c>
    </row>
    <row r="9" spans="1:16" s="152" customFormat="1" ht="12.75" customHeight="1" outlineLevel="2" x14ac:dyDescent="0.25">
      <c r="A9" s="152" t="s">
        <v>665</v>
      </c>
      <c r="C9" s="186">
        <v>18953</v>
      </c>
      <c r="D9" s="152" t="s">
        <v>455</v>
      </c>
      <c r="E9" s="152" t="s">
        <v>456</v>
      </c>
      <c r="F9" s="152" t="s">
        <v>706</v>
      </c>
      <c r="G9" s="152" t="s">
        <v>457</v>
      </c>
      <c r="H9" s="186" t="s">
        <v>115</v>
      </c>
      <c r="I9" s="185">
        <v>4218</v>
      </c>
      <c r="J9" s="152" t="s">
        <v>458</v>
      </c>
      <c r="K9" s="152" t="s">
        <v>707</v>
      </c>
      <c r="L9" s="152" t="s">
        <v>169</v>
      </c>
      <c r="N9" s="152" t="s">
        <v>708</v>
      </c>
    </row>
    <row r="10" spans="1:16" s="152" customFormat="1" ht="15" customHeight="1" outlineLevel="2" x14ac:dyDescent="0.25">
      <c r="A10" s="152" t="s">
        <v>583</v>
      </c>
      <c r="C10" s="186">
        <v>20171202</v>
      </c>
      <c r="D10" s="152" t="s">
        <v>584</v>
      </c>
      <c r="E10" s="152" t="s">
        <v>585</v>
      </c>
      <c r="F10" s="152" t="s">
        <v>586</v>
      </c>
      <c r="G10" s="152" t="s">
        <v>321</v>
      </c>
      <c r="H10" s="186" t="s">
        <v>115</v>
      </c>
      <c r="I10" s="185">
        <v>4127</v>
      </c>
      <c r="J10" s="152" t="s">
        <v>827</v>
      </c>
      <c r="K10" s="152" t="s">
        <v>587</v>
      </c>
      <c r="L10" s="152" t="s">
        <v>169</v>
      </c>
      <c r="M10" s="152">
        <v>0</v>
      </c>
      <c r="N10" s="152">
        <v>43070</v>
      </c>
    </row>
    <row r="11" spans="1:16" s="152" customFormat="1" ht="13.75" customHeight="1" outlineLevel="2" x14ac:dyDescent="0.25">
      <c r="A11" s="152" t="s">
        <v>583</v>
      </c>
      <c r="C11" s="186">
        <v>20190501</v>
      </c>
      <c r="D11" s="152" t="s">
        <v>588</v>
      </c>
      <c r="E11" s="152" t="s">
        <v>589</v>
      </c>
      <c r="F11" s="152" t="s">
        <v>590</v>
      </c>
      <c r="G11" s="152" t="s">
        <v>591</v>
      </c>
      <c r="H11" s="186" t="s">
        <v>115</v>
      </c>
      <c r="I11" s="185">
        <v>4105</v>
      </c>
      <c r="J11" s="152" t="s">
        <v>592</v>
      </c>
      <c r="K11" s="152" t="s">
        <v>593</v>
      </c>
      <c r="L11" s="152" t="s">
        <v>169</v>
      </c>
      <c r="N11" s="152" t="s">
        <v>594</v>
      </c>
    </row>
    <row r="12" spans="1:16" s="75" customFormat="1" ht="13" outlineLevel="2" x14ac:dyDescent="0.3">
      <c r="A12" s="76" t="s">
        <v>583</v>
      </c>
      <c r="B12" s="83"/>
      <c r="C12" s="195">
        <v>18641</v>
      </c>
      <c r="D12" s="82" t="s">
        <v>312</v>
      </c>
      <c r="E12" s="82" t="s">
        <v>319</v>
      </c>
      <c r="F12" s="85" t="s">
        <v>595</v>
      </c>
      <c r="G12" s="82" t="s">
        <v>596</v>
      </c>
      <c r="H12" s="195" t="s">
        <v>115</v>
      </c>
      <c r="I12" s="187">
        <v>4123</v>
      </c>
      <c r="J12" s="112" t="s">
        <v>320</v>
      </c>
      <c r="K12" s="86" t="s">
        <v>597</v>
      </c>
      <c r="L12" s="84" t="s">
        <v>598</v>
      </c>
      <c r="M12" s="84"/>
      <c r="N12" s="87" t="s">
        <v>599</v>
      </c>
      <c r="O12" s="82"/>
    </row>
    <row r="13" spans="1:16" s="75" customFormat="1" ht="13" outlineLevel="2" x14ac:dyDescent="0.3">
      <c r="A13" s="76" t="s">
        <v>583</v>
      </c>
      <c r="B13" s="83"/>
      <c r="C13" s="195">
        <v>18458</v>
      </c>
      <c r="D13" s="82" t="s">
        <v>300</v>
      </c>
      <c r="E13" s="82" t="s">
        <v>301</v>
      </c>
      <c r="F13" s="85" t="s">
        <v>302</v>
      </c>
      <c r="G13" s="82" t="s">
        <v>303</v>
      </c>
      <c r="H13" s="195" t="s">
        <v>115</v>
      </c>
      <c r="I13" s="187">
        <v>4122</v>
      </c>
      <c r="J13" s="112" t="s">
        <v>304</v>
      </c>
      <c r="K13" s="86" t="s">
        <v>305</v>
      </c>
      <c r="L13" s="84" t="s">
        <v>169</v>
      </c>
      <c r="M13" s="84"/>
      <c r="N13" s="87" t="s">
        <v>618</v>
      </c>
      <c r="O13" s="82"/>
    </row>
    <row r="14" spans="1:16" s="75" customFormat="1" ht="13" outlineLevel="2" x14ac:dyDescent="0.3">
      <c r="A14" s="76" t="s">
        <v>653</v>
      </c>
      <c r="B14" s="83"/>
      <c r="C14" s="195">
        <v>20190203</v>
      </c>
      <c r="D14" s="82" t="s">
        <v>654</v>
      </c>
      <c r="E14" s="82" t="s">
        <v>655</v>
      </c>
      <c r="F14" s="85" t="s">
        <v>656</v>
      </c>
      <c r="G14" s="82" t="s">
        <v>657</v>
      </c>
      <c r="H14" s="195" t="s">
        <v>115</v>
      </c>
      <c r="I14" s="187">
        <v>4124</v>
      </c>
      <c r="J14" s="112" t="s">
        <v>658</v>
      </c>
      <c r="K14" s="86" t="s">
        <v>659</v>
      </c>
      <c r="L14" s="84" t="s">
        <v>598</v>
      </c>
      <c r="M14" s="84"/>
      <c r="N14" s="87" t="s">
        <v>534</v>
      </c>
      <c r="O14" s="82"/>
    </row>
    <row r="15" spans="1:16" s="75" customFormat="1" ht="14.4" customHeight="1" outlineLevel="2" x14ac:dyDescent="0.3">
      <c r="A15" s="76" t="s">
        <v>583</v>
      </c>
      <c r="B15" s="83"/>
      <c r="C15" s="195">
        <v>18746</v>
      </c>
      <c r="D15" s="82" t="s">
        <v>361</v>
      </c>
      <c r="E15" s="82" t="s">
        <v>310</v>
      </c>
      <c r="F15" s="85" t="s">
        <v>362</v>
      </c>
      <c r="G15" s="82" t="s">
        <v>363</v>
      </c>
      <c r="H15" s="195" t="s">
        <v>115</v>
      </c>
      <c r="I15" s="187">
        <v>4207</v>
      </c>
      <c r="J15" s="112" t="s">
        <v>364</v>
      </c>
      <c r="K15" s="88" t="s">
        <v>365</v>
      </c>
      <c r="L15" s="84" t="s">
        <v>598</v>
      </c>
      <c r="M15" s="84" t="s">
        <v>173</v>
      </c>
      <c r="N15" s="87" t="s">
        <v>660</v>
      </c>
      <c r="O15" s="82"/>
    </row>
    <row r="16" spans="1:16" s="137" customFormat="1" ht="15.5" outlineLevel="2" x14ac:dyDescent="0.35">
      <c r="A16" s="130" t="s">
        <v>782</v>
      </c>
      <c r="B16" s="131" t="s">
        <v>13</v>
      </c>
      <c r="C16" s="196">
        <v>20180800</v>
      </c>
      <c r="D16" s="140" t="s">
        <v>783</v>
      </c>
      <c r="E16" s="140" t="s">
        <v>784</v>
      </c>
      <c r="F16" s="140" t="s">
        <v>785</v>
      </c>
      <c r="G16" s="140" t="s">
        <v>786</v>
      </c>
      <c r="H16" s="196" t="s">
        <v>13</v>
      </c>
      <c r="I16" s="188">
        <v>7011</v>
      </c>
      <c r="J16" s="141" t="s">
        <v>787</v>
      </c>
      <c r="K16" s="114" t="s">
        <v>788</v>
      </c>
      <c r="L16" s="132" t="s">
        <v>169</v>
      </c>
      <c r="M16" s="129"/>
      <c r="N16" s="129"/>
      <c r="O16" s="129"/>
      <c r="P16" s="133" t="s">
        <v>614</v>
      </c>
    </row>
    <row r="17" spans="1:15" s="108" customFormat="1" outlineLevel="2" x14ac:dyDescent="0.25">
      <c r="A17" s="117" t="s">
        <v>64</v>
      </c>
      <c r="B17" s="115"/>
      <c r="C17" s="197">
        <v>20180806</v>
      </c>
      <c r="D17" s="119" t="s">
        <v>728</v>
      </c>
      <c r="E17" s="119" t="s">
        <v>727</v>
      </c>
      <c r="F17" s="121" t="s">
        <v>729</v>
      </c>
      <c r="G17" s="119" t="s">
        <v>730</v>
      </c>
      <c r="H17" s="197" t="s">
        <v>113</v>
      </c>
      <c r="I17" s="189">
        <v>2224</v>
      </c>
      <c r="J17" s="134" t="s">
        <v>731</v>
      </c>
      <c r="K17" s="118" t="s">
        <v>732</v>
      </c>
      <c r="L17" s="115" t="s">
        <v>169</v>
      </c>
      <c r="M17" s="115"/>
      <c r="N17" s="116">
        <v>43221</v>
      </c>
      <c r="O17" s="121"/>
    </row>
    <row r="18" spans="1:15" s="108" customFormat="1" ht="15" customHeight="1" outlineLevel="2" x14ac:dyDescent="0.25">
      <c r="A18" s="117" t="s">
        <v>64</v>
      </c>
      <c r="B18" s="120" t="s">
        <v>744</v>
      </c>
      <c r="C18" s="190">
        <v>18742</v>
      </c>
      <c r="D18" s="121" t="s">
        <v>356</v>
      </c>
      <c r="E18" s="121" t="s">
        <v>129</v>
      </c>
      <c r="F18" s="121" t="s">
        <v>357</v>
      </c>
      <c r="G18" s="121" t="s">
        <v>358</v>
      </c>
      <c r="H18" s="190" t="s">
        <v>113</v>
      </c>
      <c r="I18" s="190">
        <v>2224</v>
      </c>
      <c r="J18" s="136" t="s">
        <v>359</v>
      </c>
      <c r="K18" s="113" t="s">
        <v>360</v>
      </c>
      <c r="L18" s="120" t="s">
        <v>169</v>
      </c>
      <c r="M18" s="120" t="s">
        <v>173</v>
      </c>
      <c r="N18" s="116">
        <v>42278</v>
      </c>
      <c r="O18" s="121"/>
    </row>
    <row r="19" spans="1:15" s="108" customFormat="1" ht="13.25" customHeight="1" outlineLevel="2" x14ac:dyDescent="0.25">
      <c r="A19" s="117" t="s">
        <v>64</v>
      </c>
      <c r="C19" s="190">
        <v>20170815</v>
      </c>
      <c r="D19" s="136" t="s">
        <v>880</v>
      </c>
      <c r="E19" s="136" t="s">
        <v>881</v>
      </c>
      <c r="F19" s="136" t="s">
        <v>882</v>
      </c>
      <c r="G19" s="136" t="s">
        <v>883</v>
      </c>
      <c r="H19" s="190" t="s">
        <v>113</v>
      </c>
      <c r="I19" s="191">
        <v>2229</v>
      </c>
      <c r="J19" s="136" t="s">
        <v>884</v>
      </c>
      <c r="K19" s="114" t="s">
        <v>885</v>
      </c>
      <c r="L19" s="135" t="s">
        <v>886</v>
      </c>
      <c r="M19" s="135"/>
      <c r="N19" s="116">
        <v>42948</v>
      </c>
      <c r="O19" s="136"/>
    </row>
    <row r="20" spans="1:15" s="108" customFormat="1" ht="13.25" customHeight="1" outlineLevel="2" x14ac:dyDescent="0.25">
      <c r="A20" s="117" t="s">
        <v>64</v>
      </c>
      <c r="C20" s="190">
        <v>16787</v>
      </c>
      <c r="D20" s="136" t="s">
        <v>7</v>
      </c>
      <c r="E20" s="136" t="s">
        <v>78</v>
      </c>
      <c r="F20" s="136" t="s">
        <v>334</v>
      </c>
      <c r="G20" s="136" t="s">
        <v>332</v>
      </c>
      <c r="H20" s="190" t="s">
        <v>113</v>
      </c>
      <c r="I20" s="191">
        <v>2227</v>
      </c>
      <c r="J20" s="136" t="s">
        <v>343</v>
      </c>
      <c r="K20" s="114" t="s">
        <v>190</v>
      </c>
      <c r="L20" s="135" t="s">
        <v>886</v>
      </c>
      <c r="M20" s="135"/>
      <c r="N20" s="116">
        <v>39783</v>
      </c>
      <c r="O20" s="136"/>
    </row>
    <row r="21" spans="1:15" s="2" customFormat="1" outlineLevel="1" x14ac:dyDescent="0.25">
      <c r="A21" s="71" t="s">
        <v>153</v>
      </c>
      <c r="B21" s="96">
        <v>7</v>
      </c>
      <c r="C21" s="72">
        <v>20170804</v>
      </c>
      <c r="D21" s="44" t="s">
        <v>479</v>
      </c>
      <c r="E21" s="44" t="s">
        <v>78</v>
      </c>
      <c r="F21" s="44" t="s">
        <v>480</v>
      </c>
      <c r="G21" s="44" t="s">
        <v>154</v>
      </c>
      <c r="H21" s="72" t="s">
        <v>113</v>
      </c>
      <c r="I21" s="168">
        <v>2350</v>
      </c>
      <c r="J21" s="44" t="s">
        <v>481</v>
      </c>
      <c r="K21" s="73" t="s">
        <v>482</v>
      </c>
      <c r="L21" s="72"/>
      <c r="M21" s="72"/>
      <c r="N21" s="74" t="s">
        <v>474</v>
      </c>
    </row>
    <row r="22" spans="1:15" s="122" customFormat="1" outlineLevel="2" x14ac:dyDescent="0.25">
      <c r="A22" s="123" t="s">
        <v>133</v>
      </c>
      <c r="B22" s="124" t="s">
        <v>36</v>
      </c>
      <c r="C22" s="124">
        <v>18163</v>
      </c>
      <c r="D22" s="125" t="s">
        <v>272</v>
      </c>
      <c r="E22" s="125" t="s">
        <v>273</v>
      </c>
      <c r="F22" s="125" t="s">
        <v>274</v>
      </c>
      <c r="G22" s="125" t="s">
        <v>275</v>
      </c>
      <c r="H22" s="124" t="s">
        <v>79</v>
      </c>
      <c r="I22" s="178">
        <v>3103</v>
      </c>
      <c r="J22" s="124" t="s">
        <v>276</v>
      </c>
      <c r="K22" s="164" t="s">
        <v>277</v>
      </c>
      <c r="L22" s="124" t="s">
        <v>169</v>
      </c>
      <c r="M22" s="124"/>
      <c r="N22" s="126">
        <v>2013</v>
      </c>
    </row>
    <row r="23" spans="1:15" s="122" customFormat="1" outlineLevel="2" x14ac:dyDescent="0.25">
      <c r="A23" s="123" t="s">
        <v>133</v>
      </c>
      <c r="B23" s="124" t="s">
        <v>36</v>
      </c>
      <c r="C23" s="124">
        <v>3928</v>
      </c>
      <c r="D23" s="125" t="s">
        <v>45</v>
      </c>
      <c r="E23" s="125" t="s">
        <v>122</v>
      </c>
      <c r="F23" s="125" t="s">
        <v>46</v>
      </c>
      <c r="G23" s="125" t="s">
        <v>136</v>
      </c>
      <c r="H23" s="124" t="s">
        <v>79</v>
      </c>
      <c r="I23" s="178">
        <v>3104</v>
      </c>
      <c r="J23" s="124" t="s">
        <v>47</v>
      </c>
      <c r="K23" s="164" t="s">
        <v>234</v>
      </c>
      <c r="L23" s="124" t="s">
        <v>169</v>
      </c>
      <c r="M23" s="124" t="s">
        <v>171</v>
      </c>
      <c r="N23" s="126">
        <v>1998</v>
      </c>
    </row>
    <row r="24" spans="1:15" s="122" customFormat="1" outlineLevel="2" x14ac:dyDescent="0.25">
      <c r="A24" s="123" t="s">
        <v>133</v>
      </c>
      <c r="B24" s="124" t="s">
        <v>36</v>
      </c>
      <c r="C24" s="124"/>
      <c r="D24" s="125" t="s">
        <v>452</v>
      </c>
      <c r="E24" s="125" t="s">
        <v>73</v>
      </c>
      <c r="F24" s="125" t="s">
        <v>453</v>
      </c>
      <c r="G24" s="125" t="s">
        <v>49</v>
      </c>
      <c r="H24" s="124" t="s">
        <v>79</v>
      </c>
      <c r="I24" s="178">
        <v>3081</v>
      </c>
      <c r="J24" s="124" t="s">
        <v>454</v>
      </c>
      <c r="K24" s="127"/>
      <c r="L24" s="124" t="s">
        <v>169</v>
      </c>
      <c r="M24" s="124"/>
      <c r="N24" s="128">
        <v>42705</v>
      </c>
    </row>
    <row r="25" spans="1:15" s="122" customFormat="1" outlineLevel="2" x14ac:dyDescent="0.25">
      <c r="A25" s="123" t="s">
        <v>133</v>
      </c>
      <c r="B25" s="124" t="s">
        <v>36</v>
      </c>
      <c r="C25" s="124">
        <v>9197</v>
      </c>
      <c r="D25" s="125" t="s">
        <v>17</v>
      </c>
      <c r="E25" s="125" t="s">
        <v>57</v>
      </c>
      <c r="F25" s="125" t="s">
        <v>18</v>
      </c>
      <c r="G25" s="125" t="s">
        <v>4</v>
      </c>
      <c r="H25" s="124" t="s">
        <v>79</v>
      </c>
      <c r="I25" s="178">
        <v>3146</v>
      </c>
      <c r="J25" s="124" t="s">
        <v>65</v>
      </c>
      <c r="K25" s="164" t="s">
        <v>278</v>
      </c>
      <c r="L25" s="124" t="s">
        <v>169</v>
      </c>
      <c r="M25" s="124" t="s">
        <v>177</v>
      </c>
      <c r="N25" s="126">
        <v>1979</v>
      </c>
    </row>
    <row r="26" spans="1:15" s="122" customFormat="1" ht="12.75" customHeight="1" outlineLevel="2" x14ac:dyDescent="0.25">
      <c r="A26" s="123" t="s">
        <v>133</v>
      </c>
      <c r="B26" s="124" t="s">
        <v>36</v>
      </c>
      <c r="C26" s="124">
        <v>3950</v>
      </c>
      <c r="D26" s="125" t="s">
        <v>67</v>
      </c>
      <c r="E26" s="125" t="s">
        <v>68</v>
      </c>
      <c r="F26" s="125" t="s">
        <v>215</v>
      </c>
      <c r="G26" s="125" t="s">
        <v>216</v>
      </c>
      <c r="H26" s="124" t="s">
        <v>79</v>
      </c>
      <c r="I26" s="178">
        <v>3134</v>
      </c>
      <c r="J26" s="124" t="s">
        <v>209</v>
      </c>
      <c r="K26" s="164" t="s">
        <v>329</v>
      </c>
      <c r="L26" s="124" t="s">
        <v>169</v>
      </c>
      <c r="M26" s="124" t="s">
        <v>419</v>
      </c>
      <c r="N26" s="126">
        <v>1984</v>
      </c>
    </row>
    <row r="27" spans="1:15" s="122" customFormat="1" outlineLevel="2" x14ac:dyDescent="0.25">
      <c r="A27" s="123" t="s">
        <v>133</v>
      </c>
      <c r="B27" s="124" t="s">
        <v>36</v>
      </c>
      <c r="C27" s="124">
        <v>18143</v>
      </c>
      <c r="D27" s="125" t="s">
        <v>270</v>
      </c>
      <c r="E27" s="125" t="s">
        <v>271</v>
      </c>
      <c r="F27" s="125" t="s">
        <v>416</v>
      </c>
      <c r="G27" s="125" t="s">
        <v>417</v>
      </c>
      <c r="H27" s="124" t="s">
        <v>79</v>
      </c>
      <c r="I27" s="178">
        <v>3130</v>
      </c>
      <c r="J27" s="124"/>
      <c r="K27" s="164" t="s">
        <v>418</v>
      </c>
      <c r="L27" s="124" t="s">
        <v>169</v>
      </c>
      <c r="M27" s="124"/>
      <c r="N27" s="126">
        <v>2013</v>
      </c>
    </row>
    <row r="28" spans="1:15" s="122" customFormat="1" outlineLevel="2" x14ac:dyDescent="0.25">
      <c r="A28" s="123" t="s">
        <v>133</v>
      </c>
      <c r="B28" s="124" t="s">
        <v>36</v>
      </c>
      <c r="C28" s="124">
        <v>5294</v>
      </c>
      <c r="D28" s="125" t="s">
        <v>60</v>
      </c>
      <c r="E28" s="125" t="s">
        <v>10</v>
      </c>
      <c r="F28" s="125" t="s">
        <v>61</v>
      </c>
      <c r="G28" s="125" t="s">
        <v>62</v>
      </c>
      <c r="H28" s="124" t="s">
        <v>79</v>
      </c>
      <c r="I28" s="178">
        <v>3782</v>
      </c>
      <c r="J28" s="124" t="s">
        <v>63</v>
      </c>
      <c r="K28" s="164" t="s">
        <v>307</v>
      </c>
      <c r="L28" s="124" t="s">
        <v>169</v>
      </c>
      <c r="M28" s="124"/>
      <c r="N28" s="126" t="s">
        <v>353</v>
      </c>
    </row>
    <row r="29" spans="1:15" s="219" customFormat="1" ht="15" customHeight="1" outlineLevel="2" x14ac:dyDescent="0.25">
      <c r="A29" s="219" t="s">
        <v>48</v>
      </c>
      <c r="B29" s="219" t="s">
        <v>36</v>
      </c>
      <c r="C29" s="219">
        <v>20180804</v>
      </c>
      <c r="D29" s="219" t="s">
        <v>753</v>
      </c>
      <c r="E29" s="219" t="s">
        <v>754</v>
      </c>
      <c r="F29" s="219" t="s">
        <v>755</v>
      </c>
      <c r="G29" s="219" t="s">
        <v>756</v>
      </c>
      <c r="H29" s="219" t="s">
        <v>79</v>
      </c>
      <c r="I29" s="219">
        <v>3170</v>
      </c>
      <c r="J29" s="219" t="s">
        <v>757</v>
      </c>
      <c r="K29" s="219" t="s">
        <v>758</v>
      </c>
      <c r="L29" s="219" t="s">
        <v>169</v>
      </c>
      <c r="N29" s="219" t="s">
        <v>614</v>
      </c>
    </row>
    <row r="30" spans="1:15" s="219" customFormat="1" outlineLevel="2" x14ac:dyDescent="0.25">
      <c r="A30" s="219" t="s">
        <v>48</v>
      </c>
      <c r="B30" s="219" t="s">
        <v>36</v>
      </c>
      <c r="C30" s="219">
        <v>20161101</v>
      </c>
      <c r="D30" s="219" t="s">
        <v>446</v>
      </c>
      <c r="E30" s="219" t="s">
        <v>447</v>
      </c>
      <c r="F30" s="219" t="s">
        <v>448</v>
      </c>
      <c r="G30" s="219" t="s">
        <v>759</v>
      </c>
      <c r="H30" s="219" t="s">
        <v>79</v>
      </c>
      <c r="I30" s="219">
        <v>3162</v>
      </c>
      <c r="J30" s="219" t="s">
        <v>467</v>
      </c>
      <c r="K30" s="219" t="s">
        <v>449</v>
      </c>
      <c r="L30" s="219" t="s">
        <v>169</v>
      </c>
      <c r="N30" s="219" t="s">
        <v>767</v>
      </c>
    </row>
    <row r="31" spans="1:15" s="219" customFormat="1" outlineLevel="2" x14ac:dyDescent="0.25">
      <c r="A31" s="219" t="s">
        <v>48</v>
      </c>
      <c r="B31" s="219" t="s">
        <v>36</v>
      </c>
      <c r="C31" s="219">
        <v>20161102</v>
      </c>
      <c r="D31" s="219" t="s">
        <v>446</v>
      </c>
      <c r="E31" s="219" t="s">
        <v>450</v>
      </c>
      <c r="F31" s="219" t="s">
        <v>448</v>
      </c>
      <c r="G31" s="219" t="s">
        <v>759</v>
      </c>
      <c r="H31" s="219" t="s">
        <v>79</v>
      </c>
      <c r="I31" s="219">
        <v>3162</v>
      </c>
      <c r="J31" s="219" t="s">
        <v>451</v>
      </c>
      <c r="K31" s="219" t="s">
        <v>760</v>
      </c>
      <c r="L31" s="219" t="s">
        <v>169</v>
      </c>
      <c r="N31" s="219" t="s">
        <v>767</v>
      </c>
    </row>
    <row r="32" spans="1:15" s="219" customFormat="1" ht="15" customHeight="1" outlineLevel="2" x14ac:dyDescent="0.25">
      <c r="A32" s="219" t="s">
        <v>48</v>
      </c>
      <c r="B32" s="219" t="s">
        <v>36</v>
      </c>
      <c r="C32" s="219">
        <v>18884</v>
      </c>
      <c r="D32" s="219" t="s">
        <v>431</v>
      </c>
      <c r="E32" s="219" t="s">
        <v>432</v>
      </c>
      <c r="F32" s="219" t="s">
        <v>433</v>
      </c>
      <c r="G32" s="219" t="s">
        <v>436</v>
      </c>
      <c r="H32" s="219" t="s">
        <v>79</v>
      </c>
      <c r="I32" s="219">
        <v>8006</v>
      </c>
      <c r="J32" s="219" t="s">
        <v>434</v>
      </c>
      <c r="K32" s="219" t="s">
        <v>435</v>
      </c>
      <c r="L32" s="219" t="s">
        <v>169</v>
      </c>
      <c r="N32" s="219" t="s">
        <v>769</v>
      </c>
    </row>
    <row r="33" spans="1:1282" s="153" customFormat="1" ht="12.65" customHeight="1" outlineLevel="2" x14ac:dyDescent="0.25">
      <c r="A33" s="154" t="s">
        <v>254</v>
      </c>
      <c r="B33" s="46">
        <v>7</v>
      </c>
      <c r="C33" s="46">
        <v>20180303</v>
      </c>
      <c r="D33" s="46" t="s">
        <v>619</v>
      </c>
      <c r="E33" s="46" t="s">
        <v>620</v>
      </c>
      <c r="F33" s="46" t="s">
        <v>833</v>
      </c>
      <c r="G33" s="46" t="s">
        <v>834</v>
      </c>
      <c r="H33" s="46" t="s">
        <v>115</v>
      </c>
      <c r="I33" s="172">
        <v>4121</v>
      </c>
      <c r="J33" s="46" t="s">
        <v>622</v>
      </c>
      <c r="K33" s="46" t="s">
        <v>623</v>
      </c>
      <c r="L33" s="100" t="s">
        <v>828</v>
      </c>
      <c r="M33" s="46"/>
      <c r="N33" s="221">
        <v>43101</v>
      </c>
      <c r="O33" s="46"/>
      <c r="P33" s="46"/>
      <c r="Q33" s="46"/>
      <c r="R33" s="46"/>
      <c r="S33" s="46"/>
      <c r="T33" s="46"/>
      <c r="U33" s="156"/>
      <c r="V33" s="46"/>
      <c r="W33" s="157"/>
      <c r="X33" s="46"/>
      <c r="Y33" s="46"/>
      <c r="Z33" s="46"/>
      <c r="AA33" s="46"/>
      <c r="AB33" s="158"/>
    </row>
    <row r="34" spans="1:1282" s="161" customFormat="1" ht="12.65" customHeight="1" outlineLevel="2" x14ac:dyDescent="0.25">
      <c r="A34" s="162" t="s">
        <v>254</v>
      </c>
      <c r="B34" s="160">
        <v>7</v>
      </c>
      <c r="C34" s="160">
        <v>20190302</v>
      </c>
      <c r="D34" s="160" t="s">
        <v>634</v>
      </c>
      <c r="E34" s="160" t="s">
        <v>635</v>
      </c>
      <c r="F34" s="160" t="s">
        <v>636</v>
      </c>
      <c r="G34" s="160" t="s">
        <v>637</v>
      </c>
      <c r="H34" s="160" t="s">
        <v>115</v>
      </c>
      <c r="I34" s="173">
        <v>4113</v>
      </c>
      <c r="J34" s="160" t="s">
        <v>638</v>
      </c>
      <c r="K34" s="160" t="s">
        <v>639</v>
      </c>
      <c r="L34" s="163" t="s">
        <v>828</v>
      </c>
      <c r="M34" s="160"/>
      <c r="N34" s="223" t="s">
        <v>640</v>
      </c>
      <c r="O34" s="46"/>
      <c r="P34" s="46"/>
      <c r="Q34" s="46"/>
      <c r="R34" s="46"/>
      <c r="S34" s="46"/>
      <c r="T34" s="46"/>
      <c r="U34" s="156"/>
      <c r="V34" s="46"/>
      <c r="W34" s="157"/>
      <c r="X34" s="46"/>
      <c r="Y34" s="46"/>
      <c r="Z34" s="46"/>
      <c r="AA34" s="46"/>
      <c r="AB34" s="158"/>
      <c r="AC34" s="153"/>
      <c r="AD34" s="153"/>
      <c r="AE34" s="153"/>
      <c r="AF34" s="153"/>
      <c r="AG34" s="153"/>
      <c r="AH34" s="153"/>
      <c r="AI34" s="153"/>
      <c r="AJ34" s="153"/>
      <c r="AK34" s="153"/>
      <c r="AL34" s="153"/>
      <c r="AM34" s="153"/>
      <c r="AN34" s="153"/>
      <c r="AO34" s="153"/>
      <c r="AP34" s="153"/>
      <c r="AQ34" s="153"/>
      <c r="AR34" s="153"/>
      <c r="AS34" s="153"/>
      <c r="AT34" s="153"/>
      <c r="AU34" s="153"/>
      <c r="AV34" s="153"/>
      <c r="AW34" s="153"/>
      <c r="AX34" s="153"/>
      <c r="AY34" s="153"/>
      <c r="AZ34" s="153"/>
      <c r="BA34" s="153"/>
      <c r="BB34" s="153"/>
      <c r="BC34" s="153"/>
      <c r="BD34" s="153"/>
      <c r="BE34" s="153"/>
      <c r="BF34" s="153"/>
      <c r="BG34" s="153"/>
      <c r="BH34" s="153"/>
      <c r="BI34" s="153"/>
      <c r="BJ34" s="153"/>
      <c r="BK34" s="153"/>
      <c r="BL34" s="153"/>
      <c r="BM34" s="153"/>
      <c r="BN34" s="153"/>
      <c r="BO34" s="153"/>
      <c r="BP34" s="153"/>
      <c r="BQ34" s="153"/>
      <c r="BR34" s="153"/>
      <c r="BS34" s="153"/>
      <c r="BT34" s="153"/>
      <c r="BU34" s="153"/>
      <c r="BV34" s="153"/>
      <c r="BW34" s="153"/>
      <c r="BX34" s="153"/>
      <c r="BY34" s="153"/>
      <c r="BZ34" s="153"/>
      <c r="CA34" s="153"/>
      <c r="CB34" s="153"/>
      <c r="CC34" s="153"/>
      <c r="CD34" s="153"/>
      <c r="CE34" s="153"/>
      <c r="CF34" s="153"/>
      <c r="CG34" s="153"/>
      <c r="CH34" s="153"/>
      <c r="CI34" s="153"/>
      <c r="CJ34" s="153"/>
      <c r="CK34" s="153"/>
      <c r="CL34" s="153"/>
      <c r="CM34" s="153"/>
      <c r="CN34" s="153"/>
      <c r="CO34" s="153"/>
      <c r="CP34" s="153"/>
      <c r="CQ34" s="153"/>
      <c r="CR34" s="153"/>
      <c r="CS34" s="153"/>
      <c r="CT34" s="153"/>
      <c r="CU34" s="153"/>
      <c r="CV34" s="153"/>
      <c r="CW34" s="153"/>
      <c r="CX34" s="153"/>
      <c r="CY34" s="153"/>
      <c r="CZ34" s="153"/>
      <c r="DA34" s="153"/>
      <c r="DB34" s="153"/>
      <c r="DC34" s="153"/>
      <c r="DD34" s="153"/>
      <c r="DE34" s="153"/>
      <c r="DF34" s="153"/>
      <c r="DG34" s="153"/>
      <c r="DH34" s="153"/>
      <c r="DI34" s="153"/>
      <c r="DJ34" s="153"/>
      <c r="DK34" s="153"/>
      <c r="DL34" s="153"/>
      <c r="DM34" s="153"/>
      <c r="DN34" s="153"/>
      <c r="DO34" s="153"/>
      <c r="DP34" s="153"/>
      <c r="DQ34" s="153"/>
      <c r="DR34" s="153"/>
      <c r="DS34" s="153"/>
      <c r="DT34" s="153"/>
      <c r="DU34" s="153"/>
      <c r="DV34" s="153"/>
      <c r="DW34" s="153"/>
      <c r="DX34" s="153"/>
      <c r="DY34" s="153"/>
      <c r="DZ34" s="153"/>
      <c r="EA34" s="153"/>
      <c r="EB34" s="153"/>
      <c r="EC34" s="153"/>
      <c r="ED34" s="153"/>
      <c r="EE34" s="153"/>
      <c r="EF34" s="153"/>
      <c r="EG34" s="153"/>
      <c r="EH34" s="153"/>
      <c r="EI34" s="153"/>
      <c r="EJ34" s="153"/>
      <c r="EK34" s="153"/>
      <c r="EL34" s="153"/>
      <c r="EM34" s="153"/>
      <c r="EN34" s="153"/>
      <c r="EO34" s="153"/>
      <c r="EP34" s="153"/>
      <c r="EQ34" s="153"/>
      <c r="ER34" s="153"/>
      <c r="ES34" s="153"/>
      <c r="ET34" s="153"/>
      <c r="EU34" s="153"/>
      <c r="EV34" s="153"/>
      <c r="EW34" s="153"/>
      <c r="EX34" s="153"/>
      <c r="EY34" s="153"/>
      <c r="EZ34" s="153"/>
      <c r="FA34" s="153"/>
      <c r="FB34" s="153"/>
      <c r="FC34" s="153"/>
      <c r="FD34" s="153"/>
      <c r="FE34" s="153"/>
      <c r="FF34" s="153"/>
      <c r="FG34" s="153"/>
      <c r="FH34" s="153"/>
      <c r="FI34" s="153"/>
      <c r="FJ34" s="153"/>
      <c r="FK34" s="153"/>
      <c r="FL34" s="153"/>
      <c r="FM34" s="153"/>
      <c r="FN34" s="153"/>
      <c r="FO34" s="153"/>
      <c r="FP34" s="153"/>
      <c r="FQ34" s="153"/>
      <c r="FR34" s="153"/>
      <c r="FS34" s="153"/>
      <c r="FT34" s="153"/>
      <c r="FU34" s="153"/>
      <c r="FV34" s="153"/>
      <c r="FW34" s="153"/>
      <c r="FX34" s="153"/>
      <c r="FY34" s="153"/>
      <c r="FZ34" s="153"/>
      <c r="GA34" s="153"/>
      <c r="GB34" s="153"/>
      <c r="GC34" s="153"/>
      <c r="GD34" s="153"/>
      <c r="GE34" s="153"/>
      <c r="GF34" s="153"/>
      <c r="GG34" s="153"/>
      <c r="GH34" s="153"/>
      <c r="GI34" s="153"/>
      <c r="GJ34" s="153"/>
      <c r="GK34" s="153"/>
      <c r="GL34" s="153"/>
      <c r="GM34" s="153"/>
      <c r="GN34" s="153"/>
      <c r="GO34" s="153"/>
      <c r="GP34" s="153"/>
      <c r="GQ34" s="153"/>
      <c r="GR34" s="153"/>
      <c r="GS34" s="153"/>
      <c r="GT34" s="153"/>
      <c r="GU34" s="153"/>
      <c r="GV34" s="153"/>
      <c r="GW34" s="153"/>
      <c r="GX34" s="153"/>
      <c r="GY34" s="153"/>
      <c r="GZ34" s="153"/>
      <c r="HA34" s="153"/>
      <c r="HB34" s="153"/>
      <c r="HC34" s="153"/>
      <c r="HD34" s="153"/>
      <c r="HE34" s="153"/>
      <c r="HF34" s="153"/>
      <c r="HG34" s="153"/>
      <c r="HH34" s="153"/>
      <c r="HI34" s="153"/>
      <c r="HJ34" s="153"/>
      <c r="HK34" s="153"/>
      <c r="HL34" s="153"/>
      <c r="HM34" s="153"/>
      <c r="HN34" s="153"/>
      <c r="HO34" s="153"/>
      <c r="HP34" s="153"/>
      <c r="HQ34" s="153"/>
      <c r="HR34" s="153"/>
      <c r="HS34" s="153"/>
      <c r="HT34" s="153"/>
      <c r="HU34" s="153"/>
      <c r="HV34" s="153"/>
      <c r="HW34" s="153"/>
      <c r="HX34" s="153"/>
      <c r="HY34" s="153"/>
      <c r="HZ34" s="153"/>
      <c r="IA34" s="153"/>
      <c r="IB34" s="153"/>
      <c r="IC34" s="153"/>
      <c r="ID34" s="153"/>
      <c r="IE34" s="153"/>
      <c r="IF34" s="153"/>
      <c r="IG34" s="153"/>
      <c r="IH34" s="153"/>
      <c r="II34" s="153"/>
      <c r="IJ34" s="153"/>
      <c r="IK34" s="153"/>
      <c r="IL34" s="153"/>
      <c r="IM34" s="153"/>
      <c r="IN34" s="153"/>
      <c r="IO34" s="153"/>
      <c r="IP34" s="153"/>
      <c r="IQ34" s="153"/>
      <c r="IR34" s="153"/>
      <c r="IS34" s="153"/>
      <c r="IT34" s="153"/>
      <c r="IU34" s="153"/>
      <c r="IV34" s="153"/>
      <c r="IW34" s="153"/>
      <c r="IX34" s="153"/>
      <c r="IY34" s="153"/>
      <c r="IZ34" s="153"/>
      <c r="JA34" s="153"/>
      <c r="JB34" s="153"/>
      <c r="JC34" s="153"/>
      <c r="JD34" s="153"/>
      <c r="JE34" s="153"/>
      <c r="JF34" s="153"/>
      <c r="JG34" s="153"/>
      <c r="JH34" s="153"/>
      <c r="JI34" s="153"/>
      <c r="JJ34" s="153"/>
      <c r="JK34" s="153"/>
      <c r="JL34" s="153"/>
      <c r="JM34" s="153"/>
      <c r="JN34" s="153"/>
      <c r="JO34" s="153"/>
      <c r="JP34" s="153"/>
      <c r="JQ34" s="153"/>
      <c r="JR34" s="153"/>
      <c r="JS34" s="153"/>
      <c r="JT34" s="153"/>
      <c r="JU34" s="153"/>
      <c r="JV34" s="153"/>
      <c r="JW34" s="153"/>
      <c r="JX34" s="153"/>
      <c r="JY34" s="153"/>
      <c r="JZ34" s="153"/>
      <c r="KA34" s="153"/>
      <c r="KB34" s="153"/>
      <c r="KC34" s="153"/>
      <c r="KD34" s="153"/>
      <c r="KE34" s="153"/>
      <c r="KF34" s="153"/>
      <c r="KG34" s="153"/>
      <c r="KH34" s="153"/>
      <c r="KI34" s="153"/>
      <c r="KJ34" s="153"/>
      <c r="KK34" s="153"/>
      <c r="KL34" s="153"/>
      <c r="KM34" s="153"/>
      <c r="KN34" s="153"/>
      <c r="KO34" s="153"/>
      <c r="KP34" s="153"/>
      <c r="KQ34" s="153"/>
      <c r="KR34" s="153"/>
      <c r="KS34" s="153"/>
      <c r="KT34" s="153"/>
      <c r="KU34" s="153"/>
      <c r="KV34" s="153"/>
      <c r="KW34" s="153"/>
      <c r="KX34" s="153"/>
      <c r="KY34" s="153"/>
      <c r="KZ34" s="153"/>
      <c r="LA34" s="153"/>
      <c r="LB34" s="153"/>
      <c r="LC34" s="153"/>
      <c r="LD34" s="153"/>
      <c r="LE34" s="153"/>
      <c r="LF34" s="153"/>
      <c r="LG34" s="153"/>
      <c r="LH34" s="153"/>
      <c r="LI34" s="153"/>
      <c r="LJ34" s="153"/>
      <c r="LK34" s="153"/>
      <c r="LL34" s="153"/>
      <c r="LM34" s="153"/>
      <c r="LN34" s="153"/>
      <c r="LO34" s="153"/>
      <c r="LP34" s="153"/>
      <c r="LQ34" s="153"/>
      <c r="LR34" s="153"/>
      <c r="LS34" s="153"/>
      <c r="LT34" s="153"/>
      <c r="LU34" s="153"/>
      <c r="LV34" s="153"/>
      <c r="LW34" s="153"/>
      <c r="LX34" s="153"/>
      <c r="LY34" s="153"/>
      <c r="LZ34" s="153"/>
      <c r="MA34" s="153"/>
      <c r="MB34" s="153"/>
      <c r="MC34" s="153"/>
      <c r="MD34" s="153"/>
      <c r="ME34" s="153"/>
      <c r="MF34" s="153"/>
      <c r="MG34" s="153"/>
      <c r="MH34" s="153"/>
      <c r="MI34" s="153"/>
      <c r="MJ34" s="153"/>
      <c r="MK34" s="153"/>
      <c r="ML34" s="153"/>
      <c r="MM34" s="153"/>
      <c r="MN34" s="153"/>
      <c r="MO34" s="153"/>
      <c r="MP34" s="153"/>
      <c r="MQ34" s="153"/>
      <c r="MR34" s="153"/>
      <c r="MS34" s="153"/>
      <c r="MT34" s="153"/>
      <c r="MU34" s="153"/>
      <c r="MV34" s="153"/>
      <c r="MW34" s="153"/>
      <c r="MX34" s="153"/>
      <c r="MY34" s="153"/>
      <c r="MZ34" s="153"/>
      <c r="NA34" s="153"/>
      <c r="NB34" s="153"/>
      <c r="NC34" s="153"/>
      <c r="ND34" s="153"/>
      <c r="NE34" s="153"/>
      <c r="NF34" s="153"/>
      <c r="NG34" s="153"/>
      <c r="NH34" s="153"/>
      <c r="NI34" s="153"/>
      <c r="NJ34" s="153"/>
      <c r="NK34" s="153"/>
      <c r="NL34" s="153"/>
      <c r="NM34" s="153"/>
      <c r="NN34" s="153"/>
      <c r="NO34" s="153"/>
      <c r="NP34" s="153"/>
      <c r="NQ34" s="153"/>
      <c r="NR34" s="153"/>
      <c r="NS34" s="153"/>
      <c r="NT34" s="153"/>
      <c r="NU34" s="153"/>
      <c r="NV34" s="153"/>
      <c r="NW34" s="153"/>
      <c r="NX34" s="153"/>
      <c r="NY34" s="153"/>
      <c r="NZ34" s="153"/>
      <c r="OA34" s="153"/>
      <c r="OB34" s="153"/>
      <c r="OC34" s="153"/>
      <c r="OD34" s="153"/>
      <c r="OE34" s="153"/>
      <c r="OF34" s="153"/>
      <c r="OG34" s="153"/>
      <c r="OH34" s="153"/>
      <c r="OI34" s="153"/>
      <c r="OJ34" s="153"/>
      <c r="OK34" s="153"/>
      <c r="OL34" s="153"/>
      <c r="OM34" s="153"/>
      <c r="ON34" s="153"/>
      <c r="OO34" s="153"/>
      <c r="OP34" s="153"/>
      <c r="OQ34" s="153"/>
      <c r="OR34" s="153"/>
      <c r="OS34" s="153"/>
      <c r="OT34" s="153"/>
      <c r="OU34" s="153"/>
      <c r="OV34" s="153"/>
      <c r="OW34" s="153"/>
      <c r="OX34" s="153"/>
      <c r="OY34" s="153"/>
      <c r="OZ34" s="153"/>
      <c r="PA34" s="153"/>
      <c r="PB34" s="153"/>
      <c r="PC34" s="153"/>
      <c r="PD34" s="153"/>
      <c r="PE34" s="153"/>
      <c r="PF34" s="153"/>
      <c r="PG34" s="153"/>
      <c r="PH34" s="153"/>
      <c r="PI34" s="153"/>
      <c r="PJ34" s="153"/>
      <c r="PK34" s="153"/>
      <c r="PL34" s="153"/>
      <c r="PM34" s="153"/>
      <c r="PN34" s="153"/>
      <c r="PO34" s="153"/>
      <c r="PP34" s="153"/>
      <c r="PQ34" s="153"/>
      <c r="PR34" s="153"/>
      <c r="PS34" s="153"/>
      <c r="PT34" s="153"/>
      <c r="PU34" s="153"/>
      <c r="PV34" s="153"/>
      <c r="PW34" s="153"/>
      <c r="PX34" s="153"/>
      <c r="PY34" s="153"/>
      <c r="PZ34" s="153"/>
      <c r="QA34" s="153"/>
      <c r="QB34" s="153"/>
      <c r="QC34" s="153"/>
      <c r="QD34" s="153"/>
      <c r="QE34" s="153"/>
      <c r="QF34" s="153"/>
      <c r="QG34" s="153"/>
      <c r="QH34" s="153"/>
      <c r="QI34" s="153"/>
      <c r="QJ34" s="153"/>
      <c r="QK34" s="153"/>
      <c r="QL34" s="153"/>
      <c r="QM34" s="153"/>
      <c r="QN34" s="153"/>
      <c r="QO34" s="153"/>
      <c r="QP34" s="153"/>
      <c r="QQ34" s="153"/>
      <c r="QR34" s="153"/>
      <c r="QS34" s="153"/>
      <c r="QT34" s="153"/>
      <c r="QU34" s="153"/>
      <c r="QV34" s="153"/>
      <c r="QW34" s="153"/>
      <c r="QX34" s="153"/>
      <c r="QY34" s="153"/>
      <c r="QZ34" s="153"/>
      <c r="RA34" s="153"/>
      <c r="RB34" s="153"/>
      <c r="RC34" s="153"/>
      <c r="RD34" s="153"/>
      <c r="RE34" s="153"/>
      <c r="RF34" s="153"/>
      <c r="RG34" s="153"/>
      <c r="RH34" s="153"/>
      <c r="RI34" s="153"/>
      <c r="RJ34" s="153"/>
      <c r="RK34" s="153"/>
      <c r="RL34" s="153"/>
      <c r="RM34" s="153"/>
      <c r="RN34" s="153"/>
      <c r="RO34" s="153"/>
      <c r="RP34" s="153"/>
      <c r="RQ34" s="153"/>
      <c r="RR34" s="153"/>
      <c r="RS34" s="153"/>
      <c r="RT34" s="153"/>
      <c r="RU34" s="153"/>
      <c r="RV34" s="153"/>
      <c r="RW34" s="153"/>
      <c r="RX34" s="153"/>
      <c r="RY34" s="153"/>
      <c r="RZ34" s="153"/>
      <c r="SA34" s="153"/>
      <c r="SB34" s="153"/>
      <c r="SC34" s="153"/>
      <c r="SD34" s="153"/>
      <c r="SE34" s="153"/>
      <c r="SF34" s="153"/>
      <c r="SG34" s="153"/>
      <c r="SH34" s="153"/>
      <c r="SI34" s="153"/>
      <c r="SJ34" s="153"/>
      <c r="SK34" s="153"/>
      <c r="SL34" s="153"/>
      <c r="SM34" s="153"/>
      <c r="SN34" s="153"/>
      <c r="SO34" s="153"/>
      <c r="SP34" s="153"/>
      <c r="SQ34" s="153"/>
      <c r="SR34" s="153"/>
      <c r="SS34" s="153"/>
      <c r="ST34" s="153"/>
      <c r="SU34" s="153"/>
      <c r="SV34" s="153"/>
      <c r="SW34" s="153"/>
      <c r="SX34" s="153"/>
      <c r="SY34" s="153"/>
      <c r="SZ34" s="153"/>
      <c r="TA34" s="153"/>
      <c r="TB34" s="153"/>
      <c r="TC34" s="153"/>
      <c r="TD34" s="153"/>
      <c r="TE34" s="153"/>
      <c r="TF34" s="153"/>
      <c r="TG34" s="153"/>
      <c r="TH34" s="153"/>
      <c r="TI34" s="153"/>
      <c r="TJ34" s="153"/>
      <c r="TK34" s="153"/>
      <c r="TL34" s="153"/>
      <c r="TM34" s="153"/>
      <c r="TN34" s="153"/>
      <c r="TO34" s="153"/>
      <c r="TP34" s="153"/>
      <c r="TQ34" s="153"/>
      <c r="TR34" s="153"/>
      <c r="TS34" s="153"/>
      <c r="TT34" s="153"/>
      <c r="TU34" s="153"/>
      <c r="TV34" s="153"/>
      <c r="TW34" s="153"/>
      <c r="TX34" s="153"/>
      <c r="TY34" s="153"/>
      <c r="TZ34" s="153"/>
      <c r="UA34" s="153"/>
      <c r="UB34" s="153"/>
      <c r="UC34" s="153"/>
      <c r="UD34" s="153"/>
      <c r="UE34" s="153"/>
      <c r="UF34" s="153"/>
      <c r="UG34" s="153"/>
      <c r="UH34" s="153"/>
      <c r="UI34" s="153"/>
      <c r="UJ34" s="153"/>
      <c r="UK34" s="153"/>
      <c r="UL34" s="153"/>
      <c r="UM34" s="153"/>
      <c r="UN34" s="153"/>
      <c r="UO34" s="153"/>
      <c r="UP34" s="153"/>
      <c r="UQ34" s="153"/>
      <c r="UR34" s="153"/>
      <c r="US34" s="153"/>
      <c r="UT34" s="153"/>
      <c r="UU34" s="153"/>
      <c r="UV34" s="153"/>
      <c r="UW34" s="153"/>
      <c r="UX34" s="153"/>
      <c r="UY34" s="153"/>
      <c r="UZ34" s="153"/>
      <c r="VA34" s="153"/>
      <c r="VB34" s="153"/>
      <c r="VC34" s="153"/>
      <c r="VD34" s="153"/>
      <c r="VE34" s="153"/>
      <c r="VF34" s="153"/>
      <c r="VG34" s="153"/>
      <c r="VH34" s="153"/>
      <c r="VI34" s="153"/>
      <c r="VJ34" s="153"/>
      <c r="VK34" s="153"/>
      <c r="VL34" s="153"/>
      <c r="VM34" s="153"/>
      <c r="VN34" s="153"/>
      <c r="VO34" s="153"/>
      <c r="VP34" s="153"/>
      <c r="VQ34" s="153"/>
      <c r="VR34" s="153"/>
      <c r="VS34" s="153"/>
      <c r="VT34" s="153"/>
      <c r="VU34" s="153"/>
      <c r="VV34" s="153"/>
      <c r="VW34" s="153"/>
      <c r="VX34" s="153"/>
      <c r="VY34" s="153"/>
      <c r="VZ34" s="153"/>
      <c r="WA34" s="153"/>
      <c r="WB34" s="153"/>
      <c r="WC34" s="153"/>
      <c r="WD34" s="153"/>
      <c r="WE34" s="153"/>
      <c r="WF34" s="153"/>
      <c r="WG34" s="153"/>
      <c r="WH34" s="153"/>
      <c r="WI34" s="153"/>
      <c r="WJ34" s="153"/>
      <c r="WK34" s="153"/>
      <c r="WL34" s="153"/>
      <c r="WM34" s="153"/>
      <c r="WN34" s="153"/>
      <c r="WO34" s="153"/>
      <c r="WP34" s="153"/>
      <c r="WQ34" s="153"/>
      <c r="WR34" s="153"/>
      <c r="WS34" s="153"/>
      <c r="WT34" s="153"/>
      <c r="WU34" s="153"/>
      <c r="WV34" s="153"/>
      <c r="WW34" s="153"/>
      <c r="WX34" s="153"/>
      <c r="WY34" s="153"/>
      <c r="WZ34" s="153"/>
      <c r="XA34" s="153"/>
      <c r="XB34" s="153"/>
      <c r="XC34" s="153"/>
      <c r="XD34" s="153"/>
      <c r="XE34" s="153"/>
      <c r="XF34" s="153"/>
      <c r="XG34" s="153"/>
      <c r="XH34" s="153"/>
      <c r="XI34" s="153"/>
      <c r="XJ34" s="153"/>
      <c r="XK34" s="153"/>
      <c r="XL34" s="153"/>
      <c r="XM34" s="153"/>
      <c r="XN34" s="153"/>
      <c r="XO34" s="153"/>
      <c r="XP34" s="153"/>
      <c r="XQ34" s="153"/>
      <c r="XR34" s="153"/>
      <c r="XS34" s="153"/>
      <c r="XT34" s="153"/>
      <c r="XU34" s="153"/>
      <c r="XV34" s="153"/>
      <c r="XW34" s="153"/>
      <c r="XX34" s="153"/>
      <c r="XY34" s="153"/>
      <c r="XZ34" s="153"/>
      <c r="YA34" s="153"/>
      <c r="YB34" s="153"/>
      <c r="YC34" s="153"/>
      <c r="YD34" s="153"/>
      <c r="YE34" s="153"/>
      <c r="YF34" s="153"/>
      <c r="YG34" s="153"/>
      <c r="YH34" s="153"/>
      <c r="YI34" s="153"/>
      <c r="YJ34" s="153"/>
      <c r="YK34" s="153"/>
      <c r="YL34" s="153"/>
      <c r="YM34" s="153"/>
      <c r="YN34" s="153"/>
      <c r="YO34" s="153"/>
      <c r="YP34" s="153"/>
      <c r="YQ34" s="153"/>
      <c r="YR34" s="153"/>
      <c r="YS34" s="153"/>
      <c r="YT34" s="153"/>
      <c r="YU34" s="153"/>
      <c r="YV34" s="153"/>
      <c r="YW34" s="153"/>
      <c r="YX34" s="153"/>
      <c r="YY34" s="153"/>
      <c r="YZ34" s="153"/>
      <c r="ZA34" s="153"/>
      <c r="ZB34" s="153"/>
      <c r="ZC34" s="153"/>
      <c r="ZD34" s="153"/>
      <c r="ZE34" s="153"/>
      <c r="ZF34" s="153"/>
      <c r="ZG34" s="153"/>
      <c r="ZH34" s="153"/>
      <c r="ZI34" s="153"/>
      <c r="ZJ34" s="153"/>
      <c r="ZK34" s="153"/>
      <c r="ZL34" s="153"/>
      <c r="ZM34" s="153"/>
      <c r="ZN34" s="153"/>
      <c r="ZO34" s="153"/>
      <c r="ZP34" s="153"/>
      <c r="ZQ34" s="153"/>
      <c r="ZR34" s="153"/>
      <c r="ZS34" s="153"/>
      <c r="ZT34" s="153"/>
      <c r="ZU34" s="153"/>
      <c r="ZV34" s="153"/>
      <c r="ZW34" s="153"/>
      <c r="ZX34" s="153"/>
      <c r="ZY34" s="153"/>
      <c r="ZZ34" s="153"/>
      <c r="AAA34" s="153"/>
      <c r="AAB34" s="153"/>
      <c r="AAC34" s="153"/>
      <c r="AAD34" s="153"/>
      <c r="AAE34" s="153"/>
      <c r="AAF34" s="153"/>
      <c r="AAG34" s="153"/>
      <c r="AAH34" s="153"/>
      <c r="AAI34" s="153"/>
      <c r="AAJ34" s="153"/>
      <c r="AAK34" s="153"/>
      <c r="AAL34" s="153"/>
      <c r="AAM34" s="153"/>
      <c r="AAN34" s="153"/>
      <c r="AAO34" s="153"/>
      <c r="AAP34" s="153"/>
      <c r="AAQ34" s="153"/>
      <c r="AAR34" s="153"/>
      <c r="AAS34" s="153"/>
      <c r="AAT34" s="153"/>
      <c r="AAU34" s="153"/>
      <c r="AAV34" s="153"/>
      <c r="AAW34" s="153"/>
      <c r="AAX34" s="153"/>
      <c r="AAY34" s="153"/>
      <c r="AAZ34" s="153"/>
      <c r="ABA34" s="153"/>
      <c r="ABB34" s="153"/>
      <c r="ABC34" s="153"/>
      <c r="ABD34" s="153"/>
      <c r="ABE34" s="153"/>
      <c r="ABF34" s="153"/>
      <c r="ABG34" s="153"/>
      <c r="ABH34" s="153"/>
      <c r="ABI34" s="153"/>
      <c r="ABJ34" s="153"/>
      <c r="ABK34" s="153"/>
      <c r="ABL34" s="153"/>
      <c r="ABM34" s="153"/>
      <c r="ABN34" s="153"/>
      <c r="ABO34" s="153"/>
      <c r="ABP34" s="153"/>
      <c r="ABQ34" s="153"/>
      <c r="ABR34" s="153"/>
      <c r="ABS34" s="153"/>
      <c r="ABT34" s="153"/>
      <c r="ABU34" s="153"/>
      <c r="ABV34" s="153"/>
      <c r="ABW34" s="153"/>
      <c r="ABX34" s="153"/>
      <c r="ABY34" s="153"/>
      <c r="ABZ34" s="153"/>
      <c r="ACA34" s="153"/>
      <c r="ACB34" s="153"/>
      <c r="ACC34" s="153"/>
      <c r="ACD34" s="153"/>
      <c r="ACE34" s="153"/>
      <c r="ACF34" s="153"/>
      <c r="ACG34" s="153"/>
      <c r="ACH34" s="153"/>
      <c r="ACI34" s="153"/>
      <c r="ACJ34" s="153"/>
      <c r="ACK34" s="153"/>
      <c r="ACL34" s="153"/>
      <c r="ACM34" s="153"/>
      <c r="ACN34" s="153"/>
      <c r="ACO34" s="153"/>
      <c r="ACP34" s="153"/>
      <c r="ACQ34" s="153"/>
      <c r="ACR34" s="153"/>
      <c r="ACS34" s="153"/>
      <c r="ACT34" s="153"/>
      <c r="ACU34" s="153"/>
      <c r="ACV34" s="153"/>
      <c r="ACW34" s="153"/>
      <c r="ACX34" s="153"/>
      <c r="ACY34" s="153"/>
      <c r="ACZ34" s="153"/>
      <c r="ADA34" s="153"/>
      <c r="ADB34" s="153"/>
      <c r="ADC34" s="153"/>
      <c r="ADD34" s="153"/>
      <c r="ADE34" s="153"/>
      <c r="ADF34" s="153"/>
      <c r="ADG34" s="153"/>
      <c r="ADH34" s="153"/>
      <c r="ADI34" s="153"/>
      <c r="ADJ34" s="153"/>
      <c r="ADK34" s="153"/>
      <c r="ADL34" s="153"/>
      <c r="ADM34" s="153"/>
      <c r="ADN34" s="153"/>
      <c r="ADO34" s="153"/>
      <c r="ADP34" s="153"/>
      <c r="ADQ34" s="153"/>
      <c r="ADR34" s="153"/>
      <c r="ADS34" s="153"/>
      <c r="ADT34" s="153"/>
      <c r="ADU34" s="153"/>
      <c r="ADV34" s="153"/>
      <c r="ADW34" s="153"/>
      <c r="ADX34" s="153"/>
      <c r="ADY34" s="153"/>
      <c r="ADZ34" s="153"/>
      <c r="AEA34" s="153"/>
      <c r="AEB34" s="153"/>
      <c r="AEC34" s="153"/>
      <c r="AED34" s="153"/>
      <c r="AEE34" s="153"/>
      <c r="AEF34" s="153"/>
      <c r="AEG34" s="153"/>
      <c r="AEH34" s="153"/>
      <c r="AEI34" s="153"/>
      <c r="AEJ34" s="153"/>
      <c r="AEK34" s="153"/>
      <c r="AEL34" s="153"/>
      <c r="AEM34" s="153"/>
      <c r="AEN34" s="153"/>
      <c r="AEO34" s="153"/>
      <c r="AEP34" s="153"/>
      <c r="AEQ34" s="153"/>
      <c r="AER34" s="153"/>
      <c r="AES34" s="153"/>
      <c r="AET34" s="153"/>
      <c r="AEU34" s="153"/>
      <c r="AEV34" s="153"/>
      <c r="AEW34" s="153"/>
      <c r="AEX34" s="153"/>
      <c r="AEY34" s="153"/>
      <c r="AEZ34" s="153"/>
      <c r="AFA34" s="153"/>
      <c r="AFB34" s="153"/>
      <c r="AFC34" s="153"/>
      <c r="AFD34" s="153"/>
      <c r="AFE34" s="153"/>
      <c r="AFF34" s="153"/>
      <c r="AFG34" s="153"/>
      <c r="AFH34" s="153"/>
      <c r="AFI34" s="153"/>
      <c r="AFJ34" s="153"/>
      <c r="AFK34" s="153"/>
      <c r="AFL34" s="153"/>
      <c r="AFM34" s="153"/>
      <c r="AFN34" s="153"/>
      <c r="AFO34" s="153"/>
      <c r="AFP34" s="153"/>
      <c r="AFQ34" s="153"/>
      <c r="AFR34" s="153"/>
      <c r="AFS34" s="153"/>
      <c r="AFT34" s="153"/>
      <c r="AFU34" s="153"/>
      <c r="AFV34" s="153"/>
      <c r="AFW34" s="153"/>
      <c r="AFX34" s="153"/>
      <c r="AFY34" s="153"/>
      <c r="AFZ34" s="153"/>
      <c r="AGA34" s="153"/>
      <c r="AGB34" s="153"/>
      <c r="AGC34" s="153"/>
      <c r="AGD34" s="153"/>
      <c r="AGE34" s="153"/>
      <c r="AGF34" s="153"/>
      <c r="AGG34" s="153"/>
      <c r="AGH34" s="153"/>
      <c r="AGI34" s="153"/>
      <c r="AGJ34" s="153"/>
      <c r="AGK34" s="153"/>
      <c r="AGL34" s="153"/>
      <c r="AGM34" s="153"/>
      <c r="AGN34" s="153"/>
      <c r="AGO34" s="153"/>
      <c r="AGP34" s="153"/>
      <c r="AGQ34" s="153"/>
      <c r="AGR34" s="153"/>
      <c r="AGS34" s="153"/>
      <c r="AGT34" s="153"/>
      <c r="AGU34" s="153"/>
      <c r="AGV34" s="153"/>
      <c r="AGW34" s="153"/>
      <c r="AGX34" s="153"/>
      <c r="AGY34" s="153"/>
      <c r="AGZ34" s="153"/>
      <c r="AHA34" s="153"/>
      <c r="AHB34" s="153"/>
      <c r="AHC34" s="153"/>
      <c r="AHD34" s="153"/>
      <c r="AHE34" s="153"/>
      <c r="AHF34" s="153"/>
      <c r="AHG34" s="153"/>
      <c r="AHH34" s="153"/>
      <c r="AHI34" s="153"/>
      <c r="AHJ34" s="153"/>
      <c r="AHK34" s="153"/>
      <c r="AHL34" s="153"/>
      <c r="AHM34" s="153"/>
      <c r="AHN34" s="153"/>
      <c r="AHO34" s="153"/>
      <c r="AHP34" s="153"/>
      <c r="AHQ34" s="153"/>
      <c r="AHR34" s="153"/>
      <c r="AHS34" s="153"/>
      <c r="AHT34" s="153"/>
      <c r="AHU34" s="153"/>
      <c r="AHV34" s="153"/>
      <c r="AHW34" s="153"/>
      <c r="AHX34" s="153"/>
      <c r="AHY34" s="153"/>
      <c r="AHZ34" s="153"/>
      <c r="AIA34" s="153"/>
      <c r="AIB34" s="153"/>
      <c r="AIC34" s="153"/>
      <c r="AID34" s="153"/>
      <c r="AIE34" s="153"/>
      <c r="AIF34" s="153"/>
      <c r="AIG34" s="153"/>
      <c r="AIH34" s="153"/>
      <c r="AII34" s="153"/>
      <c r="AIJ34" s="153"/>
      <c r="AIK34" s="153"/>
      <c r="AIL34" s="153"/>
      <c r="AIM34" s="153"/>
      <c r="AIN34" s="153"/>
      <c r="AIO34" s="153"/>
      <c r="AIP34" s="153"/>
      <c r="AIQ34" s="153"/>
      <c r="AIR34" s="153"/>
      <c r="AIS34" s="153"/>
      <c r="AIT34" s="153"/>
      <c r="AIU34" s="153"/>
      <c r="AIV34" s="153"/>
      <c r="AIW34" s="153"/>
      <c r="AIX34" s="153"/>
      <c r="AIY34" s="153"/>
      <c r="AIZ34" s="153"/>
      <c r="AJA34" s="153"/>
      <c r="AJB34" s="153"/>
      <c r="AJC34" s="153"/>
      <c r="AJD34" s="153"/>
      <c r="AJE34" s="153"/>
      <c r="AJF34" s="153"/>
      <c r="AJG34" s="153"/>
      <c r="AJH34" s="153"/>
      <c r="AJI34" s="153"/>
      <c r="AJJ34" s="153"/>
      <c r="AJK34" s="153"/>
      <c r="AJL34" s="153"/>
      <c r="AJM34" s="153"/>
      <c r="AJN34" s="153"/>
      <c r="AJO34" s="153"/>
      <c r="AJP34" s="153"/>
      <c r="AJQ34" s="153"/>
      <c r="AJR34" s="153"/>
      <c r="AJS34" s="153"/>
      <c r="AJT34" s="153"/>
      <c r="AJU34" s="153"/>
      <c r="AJV34" s="153"/>
      <c r="AJW34" s="153"/>
      <c r="AJX34" s="153"/>
      <c r="AJY34" s="153"/>
      <c r="AJZ34" s="153"/>
      <c r="AKA34" s="153"/>
      <c r="AKB34" s="153"/>
      <c r="AKC34" s="153"/>
      <c r="AKD34" s="153"/>
      <c r="AKE34" s="153"/>
      <c r="AKF34" s="153"/>
      <c r="AKG34" s="153"/>
      <c r="AKH34" s="153"/>
      <c r="AKI34" s="153"/>
      <c r="AKJ34" s="153"/>
      <c r="AKK34" s="153"/>
      <c r="AKL34" s="153"/>
      <c r="AKM34" s="153"/>
      <c r="AKN34" s="153"/>
      <c r="AKO34" s="153"/>
      <c r="AKP34" s="153"/>
      <c r="AKQ34" s="153"/>
      <c r="AKR34" s="153"/>
      <c r="AKS34" s="153"/>
      <c r="AKT34" s="153"/>
      <c r="AKU34" s="153"/>
      <c r="AKV34" s="153"/>
      <c r="AKW34" s="153"/>
      <c r="AKX34" s="153"/>
      <c r="AKY34" s="153"/>
      <c r="AKZ34" s="153"/>
      <c r="ALA34" s="153"/>
      <c r="ALB34" s="153"/>
      <c r="ALC34" s="153"/>
      <c r="ALD34" s="153"/>
      <c r="ALE34" s="153"/>
      <c r="ALF34" s="153"/>
      <c r="ALG34" s="153"/>
      <c r="ALH34" s="153"/>
      <c r="ALI34" s="153"/>
      <c r="ALJ34" s="153"/>
      <c r="ALK34" s="153"/>
      <c r="ALL34" s="153"/>
      <c r="ALM34" s="153"/>
      <c r="ALN34" s="153"/>
      <c r="ALO34" s="153"/>
      <c r="ALP34" s="153"/>
      <c r="ALQ34" s="153"/>
      <c r="ALR34" s="153"/>
      <c r="ALS34" s="153"/>
      <c r="ALT34" s="153"/>
      <c r="ALU34" s="153"/>
      <c r="ALV34" s="153"/>
      <c r="ALW34" s="153"/>
      <c r="ALX34" s="153"/>
      <c r="ALY34" s="153"/>
      <c r="ALZ34" s="153"/>
      <c r="AMA34" s="153"/>
      <c r="AMB34" s="153"/>
      <c r="AMC34" s="153"/>
      <c r="AMD34" s="153"/>
      <c r="AME34" s="153"/>
      <c r="AMF34" s="153"/>
      <c r="AMG34" s="153"/>
      <c r="AMH34" s="153"/>
      <c r="AMI34" s="153"/>
      <c r="AMJ34" s="153"/>
      <c r="AMK34" s="153"/>
      <c r="AML34" s="153"/>
      <c r="AMM34" s="153"/>
      <c r="AMN34" s="153"/>
      <c r="AMO34" s="153"/>
      <c r="AMP34" s="153"/>
      <c r="AMQ34" s="153"/>
      <c r="AMR34" s="153"/>
      <c r="AMS34" s="153"/>
      <c r="AMT34" s="153"/>
      <c r="AMU34" s="153"/>
      <c r="AMV34" s="153"/>
      <c r="AMW34" s="153"/>
      <c r="AMX34" s="153"/>
      <c r="AMY34" s="153"/>
      <c r="AMZ34" s="153"/>
      <c r="ANA34" s="153"/>
      <c r="ANB34" s="153"/>
      <c r="ANC34" s="153"/>
      <c r="AND34" s="153"/>
      <c r="ANE34" s="153"/>
      <c r="ANF34" s="153"/>
      <c r="ANG34" s="153"/>
      <c r="ANH34" s="153"/>
      <c r="ANI34" s="153"/>
      <c r="ANJ34" s="153"/>
      <c r="ANK34" s="153"/>
      <c r="ANL34" s="153"/>
      <c r="ANM34" s="153"/>
      <c r="ANN34" s="153"/>
      <c r="ANO34" s="153"/>
      <c r="ANP34" s="153"/>
      <c r="ANQ34" s="153"/>
      <c r="ANR34" s="153"/>
      <c r="ANS34" s="153"/>
      <c r="ANT34" s="153"/>
      <c r="ANU34" s="153"/>
      <c r="ANV34" s="153"/>
      <c r="ANW34" s="153"/>
      <c r="ANX34" s="153"/>
      <c r="ANY34" s="153"/>
      <c r="ANZ34" s="153"/>
      <c r="AOA34" s="153"/>
      <c r="AOB34" s="153"/>
      <c r="AOC34" s="153"/>
      <c r="AOD34" s="153"/>
      <c r="AOE34" s="153"/>
      <c r="AOF34" s="153"/>
      <c r="AOG34" s="153"/>
      <c r="AOH34" s="153"/>
      <c r="AOI34" s="153"/>
      <c r="AOJ34" s="153"/>
      <c r="AOK34" s="153"/>
      <c r="AOL34" s="153"/>
      <c r="AOM34" s="153"/>
      <c r="AON34" s="153"/>
      <c r="AOO34" s="153"/>
      <c r="AOP34" s="153"/>
      <c r="AOQ34" s="153"/>
      <c r="AOR34" s="153"/>
      <c r="AOS34" s="153"/>
      <c r="AOT34" s="153"/>
      <c r="AOU34" s="153"/>
      <c r="AOV34" s="153"/>
      <c r="AOW34" s="153"/>
      <c r="AOX34" s="153"/>
      <c r="AOY34" s="153"/>
      <c r="AOZ34" s="153"/>
      <c r="APA34" s="153"/>
      <c r="APB34" s="153"/>
      <c r="APC34" s="153"/>
      <c r="APD34" s="153"/>
      <c r="APE34" s="153"/>
      <c r="APF34" s="153"/>
      <c r="APG34" s="153"/>
      <c r="APH34" s="153"/>
      <c r="API34" s="153"/>
      <c r="APJ34" s="153"/>
      <c r="APK34" s="153"/>
      <c r="APL34" s="153"/>
      <c r="APM34" s="153"/>
      <c r="APN34" s="153"/>
      <c r="APO34" s="153"/>
      <c r="APP34" s="153"/>
      <c r="APQ34" s="153"/>
      <c r="APR34" s="153"/>
      <c r="APS34" s="153"/>
      <c r="APT34" s="153"/>
      <c r="APU34" s="153"/>
      <c r="APV34" s="153"/>
      <c r="APW34" s="153"/>
      <c r="APX34" s="153"/>
      <c r="APY34" s="153"/>
      <c r="APZ34" s="153"/>
      <c r="AQA34" s="153"/>
      <c r="AQB34" s="153"/>
      <c r="AQC34" s="153"/>
      <c r="AQD34" s="153"/>
      <c r="AQE34" s="153"/>
      <c r="AQF34" s="153"/>
      <c r="AQG34" s="153"/>
      <c r="AQH34" s="153"/>
      <c r="AQI34" s="153"/>
      <c r="AQJ34" s="153"/>
      <c r="AQK34" s="153"/>
      <c r="AQL34" s="153"/>
      <c r="AQM34" s="153"/>
      <c r="AQN34" s="153"/>
      <c r="AQO34" s="153"/>
      <c r="AQP34" s="153"/>
      <c r="AQQ34" s="153"/>
      <c r="AQR34" s="153"/>
      <c r="AQS34" s="153"/>
      <c r="AQT34" s="153"/>
      <c r="AQU34" s="153"/>
      <c r="AQV34" s="153"/>
      <c r="AQW34" s="153"/>
      <c r="AQX34" s="153"/>
      <c r="AQY34" s="153"/>
      <c r="AQZ34" s="153"/>
      <c r="ARA34" s="153"/>
      <c r="ARB34" s="153"/>
      <c r="ARC34" s="153"/>
      <c r="ARD34" s="153"/>
      <c r="ARE34" s="153"/>
      <c r="ARF34" s="153"/>
      <c r="ARG34" s="153"/>
      <c r="ARH34" s="153"/>
      <c r="ARI34" s="153"/>
      <c r="ARJ34" s="153"/>
      <c r="ARK34" s="153"/>
      <c r="ARL34" s="153"/>
      <c r="ARM34" s="153"/>
      <c r="ARN34" s="153"/>
      <c r="ARO34" s="153"/>
      <c r="ARP34" s="153"/>
      <c r="ARQ34" s="153"/>
      <c r="ARR34" s="153"/>
      <c r="ARS34" s="153"/>
      <c r="ART34" s="153"/>
      <c r="ARU34" s="153"/>
      <c r="ARV34" s="153"/>
      <c r="ARW34" s="153"/>
      <c r="ARX34" s="153"/>
      <c r="ARY34" s="153"/>
      <c r="ARZ34" s="153"/>
      <c r="ASA34" s="153"/>
      <c r="ASB34" s="153"/>
      <c r="ASC34" s="153"/>
      <c r="ASD34" s="153"/>
      <c r="ASE34" s="153"/>
      <c r="ASF34" s="153"/>
      <c r="ASG34" s="153"/>
      <c r="ASH34" s="153"/>
      <c r="ASI34" s="153"/>
      <c r="ASJ34" s="153"/>
      <c r="ASK34" s="153"/>
      <c r="ASL34" s="153"/>
      <c r="ASM34" s="153"/>
      <c r="ASN34" s="153"/>
      <c r="ASO34" s="153"/>
      <c r="ASP34" s="153"/>
      <c r="ASQ34" s="153"/>
      <c r="ASR34" s="153"/>
      <c r="ASS34" s="153"/>
      <c r="AST34" s="153"/>
      <c r="ASU34" s="153"/>
      <c r="ASV34" s="153"/>
      <c r="ASW34" s="153"/>
      <c r="ASX34" s="153"/>
      <c r="ASY34" s="153"/>
      <c r="ASZ34" s="153"/>
      <c r="ATA34" s="153"/>
      <c r="ATB34" s="153"/>
      <c r="ATC34" s="153"/>
      <c r="ATD34" s="153"/>
      <c r="ATE34" s="153"/>
      <c r="ATF34" s="153"/>
      <c r="ATG34" s="153"/>
      <c r="ATH34" s="153"/>
      <c r="ATI34" s="153"/>
      <c r="ATJ34" s="153"/>
      <c r="ATK34" s="153"/>
      <c r="ATL34" s="153"/>
      <c r="ATM34" s="153"/>
      <c r="ATN34" s="153"/>
      <c r="ATO34" s="153"/>
      <c r="ATP34" s="153"/>
      <c r="ATQ34" s="153"/>
      <c r="ATR34" s="153"/>
      <c r="ATS34" s="153"/>
      <c r="ATT34" s="153"/>
      <c r="ATU34" s="153"/>
      <c r="ATV34" s="153"/>
      <c r="ATW34" s="153"/>
      <c r="ATX34" s="153"/>
      <c r="ATY34" s="153"/>
      <c r="ATZ34" s="153"/>
      <c r="AUA34" s="153"/>
      <c r="AUB34" s="153"/>
      <c r="AUC34" s="153"/>
      <c r="AUD34" s="153"/>
      <c r="AUE34" s="153"/>
      <c r="AUF34" s="153"/>
      <c r="AUG34" s="153"/>
      <c r="AUH34" s="153"/>
      <c r="AUI34" s="153"/>
      <c r="AUJ34" s="153"/>
      <c r="AUK34" s="153"/>
      <c r="AUL34" s="153"/>
      <c r="AUM34" s="153"/>
      <c r="AUN34" s="153"/>
      <c r="AUO34" s="153"/>
      <c r="AUP34" s="153"/>
      <c r="AUQ34" s="153"/>
      <c r="AUR34" s="153"/>
      <c r="AUS34" s="153"/>
      <c r="AUT34" s="153"/>
      <c r="AUU34" s="153"/>
      <c r="AUV34" s="153"/>
      <c r="AUW34" s="153"/>
      <c r="AUX34" s="153"/>
      <c r="AUY34" s="153"/>
      <c r="AUZ34" s="153"/>
      <c r="AVA34" s="153"/>
      <c r="AVB34" s="153"/>
      <c r="AVC34" s="153"/>
      <c r="AVD34" s="153"/>
      <c r="AVE34" s="153"/>
      <c r="AVF34" s="153"/>
      <c r="AVG34" s="153"/>
      <c r="AVH34" s="153"/>
      <c r="AVI34" s="153"/>
      <c r="AVJ34" s="153"/>
      <c r="AVK34" s="153"/>
      <c r="AVL34" s="153"/>
      <c r="AVM34" s="153"/>
      <c r="AVN34" s="153"/>
      <c r="AVO34" s="153"/>
      <c r="AVP34" s="153"/>
      <c r="AVQ34" s="153"/>
      <c r="AVR34" s="153"/>
      <c r="AVS34" s="153"/>
      <c r="AVT34" s="153"/>
      <c r="AVU34" s="153"/>
      <c r="AVV34" s="153"/>
      <c r="AVW34" s="153"/>
      <c r="AVX34" s="153"/>
      <c r="AVY34" s="153"/>
      <c r="AVZ34" s="153"/>
      <c r="AWA34" s="153"/>
      <c r="AWB34" s="153"/>
      <c r="AWC34" s="153"/>
      <c r="AWD34" s="153"/>
      <c r="AWE34" s="153"/>
      <c r="AWF34" s="153"/>
      <c r="AWG34" s="153"/>
      <c r="AWH34" s="153"/>
    </row>
    <row r="35" spans="1:1282" s="46" customFormat="1" ht="15" customHeight="1" outlineLevel="2" x14ac:dyDescent="0.25">
      <c r="A35" s="46" t="s">
        <v>48</v>
      </c>
      <c r="B35" s="46" t="s">
        <v>36</v>
      </c>
      <c r="C35" s="46">
        <v>20180803</v>
      </c>
      <c r="D35" s="46" t="s">
        <v>749</v>
      </c>
      <c r="E35" s="46" t="s">
        <v>200</v>
      </c>
      <c r="F35" s="46" t="s">
        <v>750</v>
      </c>
      <c r="G35" s="46" t="s">
        <v>4</v>
      </c>
      <c r="H35" s="46" t="s">
        <v>79</v>
      </c>
      <c r="I35" s="46">
        <v>3146</v>
      </c>
      <c r="J35" s="46" t="s">
        <v>751</v>
      </c>
      <c r="K35" s="46" t="s">
        <v>752</v>
      </c>
      <c r="L35" s="46" t="s">
        <v>169</v>
      </c>
      <c r="M35" s="46" t="s">
        <v>171</v>
      </c>
      <c r="N35" s="222" t="s">
        <v>614</v>
      </c>
    </row>
  </sheetData>
  <mergeCells count="1">
    <mergeCell ref="B1:J1"/>
  </mergeCells>
  <hyperlinks>
    <hyperlink ref="K4" r:id="rId1" xr:uid="{602B965E-26F5-4558-9847-51EA8AAB2097}"/>
    <hyperlink ref="K3" r:id="rId2" xr:uid="{8725212D-3D4D-417A-A4DA-8DC940918C35}"/>
    <hyperlink ref="K6" r:id="rId3" xr:uid="{C0AB4AEB-46B2-48DE-9DAF-561EDB77530C}"/>
    <hyperlink ref="K7" r:id="rId4" xr:uid="{979BB3A4-EEA4-4BAC-8B09-FAA0FC1A00E2}"/>
    <hyperlink ref="K8" r:id="rId5" xr:uid="{BA830DA6-D793-4E04-8805-AA175CDC3945}"/>
    <hyperlink ref="K10" r:id="rId6" xr:uid="{B514503A-66AB-40A2-895E-3BC4D7C38307}"/>
    <hyperlink ref="K11" r:id="rId7" xr:uid="{3F20FEB1-C0E2-4079-8ABC-3D73F100FA53}"/>
    <hyperlink ref="K12" r:id="rId8" xr:uid="{65051C13-86DF-4A00-9D4F-F32236A8C02D}"/>
    <hyperlink ref="K13" r:id="rId9" xr:uid="{E12892FC-9B18-4D40-AE75-DF7C759EC669}"/>
    <hyperlink ref="K15" r:id="rId10" xr:uid="{57268DA1-6003-4CB6-98BD-DE72A175A209}"/>
    <hyperlink ref="K14" r:id="rId11" xr:uid="{4A1169AA-3A56-46B4-97B8-57047EDCD609}"/>
    <hyperlink ref="K16" r:id="rId12" xr:uid="{5D6ADD6C-788C-4297-88D3-6111D9995A8B}"/>
    <hyperlink ref="K18" r:id="rId13" xr:uid="{00000000-0004-0000-0000-000090000000}"/>
    <hyperlink ref="K33" r:id="rId14" xr:uid="{3B66B239-E73A-4686-B534-84A1579C7A01}"/>
    <hyperlink ref="K34" r:id="rId15" xr:uid="{95B35417-C689-4740-907F-7055A6F578C5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9F1BEAA1DE8F64798926D93141BCEB0" ma:contentTypeVersion="11" ma:contentTypeDescription="Create a new document." ma:contentTypeScope="" ma:versionID="ccd8ddace8f9493bd7edf05789613baf">
  <xsd:schema xmlns:xsd="http://www.w3.org/2001/XMLSchema" xmlns:xs="http://www.w3.org/2001/XMLSchema" xmlns:p="http://schemas.microsoft.com/office/2006/metadata/properties" xmlns:ns3="3ee3cb05-0089-4b4a-8044-c71c59306aed" xmlns:ns4="e1388259-4406-4451-939d-ece37ca29ca2" targetNamespace="http://schemas.microsoft.com/office/2006/metadata/properties" ma:root="true" ma:fieldsID="d6fe49710f5919d463b295abd372e536" ns3:_="" ns4:_="">
    <xsd:import namespace="3ee3cb05-0089-4b4a-8044-c71c59306aed"/>
    <xsd:import namespace="e1388259-4406-4451-939d-ece37ca29ca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e3cb05-0089-4b4a-8044-c71c59306a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1388259-4406-4451-939d-ece37ca29ca2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B2A57E4-EFE7-4346-8F64-CD1418941E4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e3cb05-0089-4b4a-8044-c71c59306aed"/>
    <ds:schemaRef ds:uri="e1388259-4406-4451-939d-ece37ca29ca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6C1F47C-2CC0-4448-9EB8-A1A5F74B8B9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D3311FE-4771-4426-8215-2A272CEB86B0}">
  <ds:schemaRefs>
    <ds:schemaRef ds:uri="3ee3cb05-0089-4b4a-8044-c71c59306aed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e1388259-4406-4451-939d-ece37ca29ca2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AR Membership 2019-2020</vt:lpstr>
      <vt:lpstr>NEW 2019-20</vt:lpstr>
      <vt:lpstr>NEW for FB invites</vt:lpstr>
      <vt:lpstr>DISCONTINUED </vt:lpstr>
      <vt:lpstr>'AR Membership 2019-2020'!Print_Titles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Bernadette</dc:creator>
  <cp:lastModifiedBy>Mary Wong</cp:lastModifiedBy>
  <cp:lastPrinted>2016-10-13T09:00:47Z</cp:lastPrinted>
  <dcterms:created xsi:type="dcterms:W3CDTF">2006-03-16T13:18:43Z</dcterms:created>
  <dcterms:modified xsi:type="dcterms:W3CDTF">2020-02-18T06:11:32Z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0x01010039F1BEAA1DE8F64798926D93141BCEB0</vt:lpwstr>
  </property>
</Properties>
</file>